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D7997486-57E0-4784-A5F4-670E21421171}" xr6:coauthVersionLast="47" xr6:coauthVersionMax="47" xr10:uidLastSave="{00000000-0000-0000-0000-000000000000}"/>
  <workbookProtection workbookAlgorithmName="SHA-512" workbookHashValue="KYhtK4FyUBzGEiQve4qH4RZcvSgm9fpbNV2dSF8IwFDR0igImsTEyEplZWfDsHT9qPJ8aOuKCnu1uOU0nbHQCQ==" workbookSaltValue="9cJM5qg7Gk0kzs6IA4x7fw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NC451" sheetId="2" r:id="rId2"/>
    <sheet name="NC452" sheetId="3" r:id="rId3"/>
    <sheet name="NC453" sheetId="4" r:id="rId4"/>
    <sheet name="DC45" sheetId="5" r:id="rId5"/>
    <sheet name="NC061" sheetId="6" r:id="rId6"/>
    <sheet name="NC062" sheetId="7" r:id="rId7"/>
    <sheet name="NC064" sheetId="8" r:id="rId8"/>
    <sheet name="NC065" sheetId="9" r:id="rId9"/>
    <sheet name="NC066" sheetId="10" r:id="rId10"/>
    <sheet name="NC067" sheetId="11" r:id="rId11"/>
    <sheet name="DC6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DC7" sheetId="21" r:id="rId21"/>
    <sheet name="NC082" sheetId="22" r:id="rId22"/>
    <sheet name="NC084" sheetId="23" r:id="rId23"/>
    <sheet name="NC085" sheetId="24" r:id="rId24"/>
    <sheet name="NC086" sheetId="25" r:id="rId25"/>
    <sheet name="NC087" sheetId="26" r:id="rId26"/>
    <sheet name="DC8" sheetId="27" r:id="rId27"/>
    <sheet name="NC091" sheetId="28" r:id="rId28"/>
    <sheet name="NC092" sheetId="29" r:id="rId29"/>
    <sheet name="NC093" sheetId="30" r:id="rId30"/>
    <sheet name="NC094" sheetId="31" r:id="rId31"/>
    <sheet name="DC9" sheetId="32" r:id="rId32"/>
  </sheets>
  <definedNames>
    <definedName name="_xlnm.Print_Area" localSheetId="4">'DC45'!$A$1:$X$128</definedName>
    <definedName name="_xlnm.Print_Area" localSheetId="11">'DC6'!$A$1:$X$128</definedName>
    <definedName name="_xlnm.Print_Area" localSheetId="20">'DC7'!$A$1:$X$128</definedName>
    <definedName name="_xlnm.Print_Area" localSheetId="26">'DC8'!$A$1:$X$128</definedName>
    <definedName name="_xlnm.Print_Area" localSheetId="31">'DC9'!$A$1:$X$128</definedName>
    <definedName name="_xlnm.Print_Area" localSheetId="5">'NC061'!$A$1:$X$128</definedName>
    <definedName name="_xlnm.Print_Area" localSheetId="6">'NC062'!$A$1:$X$128</definedName>
    <definedName name="_xlnm.Print_Area" localSheetId="7">'NC064'!$A$1:$X$128</definedName>
    <definedName name="_xlnm.Print_Area" localSheetId="8">'NC065'!$A$1:$X$128</definedName>
    <definedName name="_xlnm.Print_Area" localSheetId="9">'NC066'!$A$1:$X$128</definedName>
    <definedName name="_xlnm.Print_Area" localSheetId="10">'NC067'!$A$1:$X$128</definedName>
    <definedName name="_xlnm.Print_Area" localSheetId="12">'NC071'!$A$1:$X$128</definedName>
    <definedName name="_xlnm.Print_Area" localSheetId="13">'NC072'!$A$1:$X$128</definedName>
    <definedName name="_xlnm.Print_Area" localSheetId="14">'NC073'!$A$1:$X$128</definedName>
    <definedName name="_xlnm.Print_Area" localSheetId="15">'NC074'!$A$1:$X$128</definedName>
    <definedName name="_xlnm.Print_Area" localSheetId="16">'NC075'!$A$1:$X$128</definedName>
    <definedName name="_xlnm.Print_Area" localSheetId="17">'NC076'!$A$1:$X$128</definedName>
    <definedName name="_xlnm.Print_Area" localSheetId="18">'NC077'!$A$1:$X$128</definedName>
    <definedName name="_xlnm.Print_Area" localSheetId="19">'NC078'!$A$1:$X$128</definedName>
    <definedName name="_xlnm.Print_Area" localSheetId="21">'NC082'!$A$1:$X$128</definedName>
    <definedName name="_xlnm.Print_Area" localSheetId="22">'NC084'!$A$1:$X$128</definedName>
    <definedName name="_xlnm.Print_Area" localSheetId="23">'NC085'!$A$1:$X$128</definedName>
    <definedName name="_xlnm.Print_Area" localSheetId="24">'NC086'!$A$1:$X$128</definedName>
    <definedName name="_xlnm.Print_Area" localSheetId="25">'NC087'!$A$1:$X$128</definedName>
    <definedName name="_xlnm.Print_Area" localSheetId="27">'NC091'!$A$1:$X$128</definedName>
    <definedName name="_xlnm.Print_Area" localSheetId="28">'NC092'!$A$1:$X$128</definedName>
    <definedName name="_xlnm.Print_Area" localSheetId="29">'NC093'!$A$1:$X$128</definedName>
    <definedName name="_xlnm.Print_Area" localSheetId="30">'NC094'!$A$1:$X$128</definedName>
    <definedName name="_xlnm.Print_Area" localSheetId="1">'NC451'!$A$1:$X$128</definedName>
    <definedName name="_xlnm.Print_Area" localSheetId="2">'NC452'!$A$1:$X$128</definedName>
    <definedName name="_xlnm.Print_Area" localSheetId="3">'NC453'!$A$1:$X$128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L115" i="2" s="1"/>
  <c r="R115" i="2" s="1"/>
  <c r="K87" i="2"/>
  <c r="K115" i="2" s="1"/>
  <c r="J87" i="2"/>
  <c r="I87" i="2"/>
  <c r="I115" i="2" s="1"/>
  <c r="H87" i="2"/>
  <c r="H115" i="2" s="1"/>
  <c r="G87" i="2"/>
  <c r="G115" i="2" s="1"/>
  <c r="F87" i="2"/>
  <c r="D87" i="2"/>
  <c r="C87" i="2"/>
  <c r="C115" i="2" s="1"/>
  <c r="B87" i="2"/>
  <c r="O87" i="3"/>
  <c r="N87" i="3"/>
  <c r="N115" i="3" s="1"/>
  <c r="M87" i="3"/>
  <c r="M115" i="3" s="1"/>
  <c r="S115" i="3" s="1"/>
  <c r="L87" i="3"/>
  <c r="L115" i="3" s="1"/>
  <c r="R115" i="3" s="1"/>
  <c r="K87" i="3"/>
  <c r="K115" i="3" s="1"/>
  <c r="J87" i="3"/>
  <c r="J115" i="3" s="1"/>
  <c r="I87" i="3"/>
  <c r="H87" i="3"/>
  <c r="H115" i="3" s="1"/>
  <c r="G87" i="3"/>
  <c r="F87" i="3"/>
  <c r="D87" i="3"/>
  <c r="D115" i="3" s="1"/>
  <c r="C87" i="3"/>
  <c r="B87" i="3"/>
  <c r="O87" i="4"/>
  <c r="O114" i="4" s="1"/>
  <c r="N87" i="4"/>
  <c r="M87" i="4"/>
  <c r="M115" i="4" s="1"/>
  <c r="S115" i="4" s="1"/>
  <c r="L87" i="4"/>
  <c r="L115" i="4" s="1"/>
  <c r="R115" i="4" s="1"/>
  <c r="K87" i="4"/>
  <c r="K115" i="4" s="1"/>
  <c r="J87" i="4"/>
  <c r="J115" i="4" s="1"/>
  <c r="I87" i="4"/>
  <c r="H87" i="4"/>
  <c r="H115" i="4" s="1"/>
  <c r="G87" i="4"/>
  <c r="G115" i="4" s="1"/>
  <c r="F87" i="4"/>
  <c r="D87" i="4"/>
  <c r="C87" i="4"/>
  <c r="C115" i="4" s="1"/>
  <c r="B87" i="4"/>
  <c r="B115" i="4" s="1"/>
  <c r="O87" i="5"/>
  <c r="O114" i="5" s="1"/>
  <c r="N87" i="5"/>
  <c r="N114" i="5" s="1"/>
  <c r="M87" i="5"/>
  <c r="M115" i="5" s="1"/>
  <c r="S115" i="5" s="1"/>
  <c r="L87" i="5"/>
  <c r="L115" i="5" s="1"/>
  <c r="R115" i="5" s="1"/>
  <c r="K87" i="5"/>
  <c r="J87" i="5"/>
  <c r="I87" i="5"/>
  <c r="H87" i="5"/>
  <c r="G87" i="5"/>
  <c r="F87" i="5"/>
  <c r="F115" i="5" s="1"/>
  <c r="D87" i="5"/>
  <c r="D115" i="5" s="1"/>
  <c r="C87" i="5"/>
  <c r="C114" i="5" s="1"/>
  <c r="B87" i="5"/>
  <c r="B115" i="5" s="1"/>
  <c r="O87" i="6"/>
  <c r="N87" i="6"/>
  <c r="N115" i="6" s="1"/>
  <c r="M87" i="6"/>
  <c r="L87" i="6"/>
  <c r="K87" i="6"/>
  <c r="J87" i="6"/>
  <c r="I87" i="6"/>
  <c r="H87" i="6"/>
  <c r="H115" i="6" s="1"/>
  <c r="G87" i="6"/>
  <c r="G115" i="6" s="1"/>
  <c r="F87" i="6"/>
  <c r="F115" i="6" s="1"/>
  <c r="D87" i="6"/>
  <c r="D115" i="6" s="1"/>
  <c r="C87" i="6"/>
  <c r="C115" i="6" s="1"/>
  <c r="B87" i="6"/>
  <c r="B115" i="6" s="1"/>
  <c r="O87" i="7"/>
  <c r="N87" i="7"/>
  <c r="M87" i="7"/>
  <c r="L87" i="7"/>
  <c r="K87" i="7"/>
  <c r="K115" i="7" s="1"/>
  <c r="J87" i="7"/>
  <c r="J115" i="7" s="1"/>
  <c r="I87" i="7"/>
  <c r="H87" i="7"/>
  <c r="G87" i="7"/>
  <c r="F87" i="7"/>
  <c r="F115" i="7" s="1"/>
  <c r="D87" i="7"/>
  <c r="C87" i="7"/>
  <c r="B87" i="7"/>
  <c r="B115" i="7" s="1"/>
  <c r="O87" i="8"/>
  <c r="N87" i="8"/>
  <c r="M87" i="8"/>
  <c r="M115" i="8" s="1"/>
  <c r="S115" i="8" s="1"/>
  <c r="L87" i="8"/>
  <c r="K87" i="8"/>
  <c r="K115" i="8" s="1"/>
  <c r="J87" i="8"/>
  <c r="J115" i="8" s="1"/>
  <c r="I87" i="8"/>
  <c r="H87" i="8"/>
  <c r="G87" i="8"/>
  <c r="G115" i="8" s="1"/>
  <c r="F87" i="8"/>
  <c r="D87" i="8"/>
  <c r="C87" i="8"/>
  <c r="B87" i="8"/>
  <c r="O87" i="9"/>
  <c r="O115" i="9" s="1"/>
  <c r="N87" i="9"/>
  <c r="N114" i="9" s="1"/>
  <c r="M87" i="9"/>
  <c r="L87" i="9"/>
  <c r="L115" i="9" s="1"/>
  <c r="R115" i="9" s="1"/>
  <c r="K87" i="9"/>
  <c r="J87" i="9"/>
  <c r="I87" i="9"/>
  <c r="I115" i="9" s="1"/>
  <c r="H87" i="9"/>
  <c r="G87" i="9"/>
  <c r="G115" i="9" s="1"/>
  <c r="F87" i="9"/>
  <c r="D87" i="9"/>
  <c r="C87" i="9"/>
  <c r="C115" i="9" s="1"/>
  <c r="B87" i="9"/>
  <c r="O87" i="10"/>
  <c r="N87" i="10"/>
  <c r="N115" i="10" s="1"/>
  <c r="M87" i="10"/>
  <c r="M115" i="10" s="1"/>
  <c r="S115" i="10" s="1"/>
  <c r="L87" i="10"/>
  <c r="L115" i="10" s="1"/>
  <c r="R115" i="10" s="1"/>
  <c r="K87" i="10"/>
  <c r="K115" i="10" s="1"/>
  <c r="J87" i="10"/>
  <c r="I87" i="10"/>
  <c r="H87" i="10"/>
  <c r="G87" i="10"/>
  <c r="F87" i="10"/>
  <c r="F115" i="10" s="1"/>
  <c r="D87" i="10"/>
  <c r="C87" i="10"/>
  <c r="B87" i="10"/>
  <c r="B115" i="10" s="1"/>
  <c r="O87" i="11"/>
  <c r="O114" i="11" s="1"/>
  <c r="N87" i="11"/>
  <c r="M87" i="11"/>
  <c r="L87" i="11"/>
  <c r="K87" i="11"/>
  <c r="K115" i="11" s="1"/>
  <c r="J87" i="11"/>
  <c r="J115" i="11" s="1"/>
  <c r="I87" i="11"/>
  <c r="H87" i="11"/>
  <c r="G87" i="11"/>
  <c r="G115" i="11" s="1"/>
  <c r="F87" i="11"/>
  <c r="F115" i="11" s="1"/>
  <c r="D87" i="11"/>
  <c r="D115" i="11" s="1"/>
  <c r="C87" i="11"/>
  <c r="C115" i="11" s="1"/>
  <c r="B87" i="11"/>
  <c r="O87" i="12"/>
  <c r="N87" i="12"/>
  <c r="N114" i="12" s="1"/>
  <c r="M87" i="12"/>
  <c r="L87" i="12"/>
  <c r="K87" i="12"/>
  <c r="J87" i="12"/>
  <c r="I87" i="12"/>
  <c r="H87" i="12"/>
  <c r="G87" i="12"/>
  <c r="G115" i="12" s="1"/>
  <c r="F87" i="12"/>
  <c r="D87" i="12"/>
  <c r="C87" i="12"/>
  <c r="B87" i="12"/>
  <c r="O87" i="13"/>
  <c r="O114" i="13" s="1"/>
  <c r="N87" i="13"/>
  <c r="N115" i="13" s="1"/>
  <c r="M87" i="13"/>
  <c r="L87" i="13"/>
  <c r="L115" i="13" s="1"/>
  <c r="R115" i="13" s="1"/>
  <c r="K87" i="13"/>
  <c r="K115" i="13" s="1"/>
  <c r="J87" i="13"/>
  <c r="I87" i="13"/>
  <c r="I115" i="13" s="1"/>
  <c r="H87" i="13"/>
  <c r="H115" i="13" s="1"/>
  <c r="G87" i="13"/>
  <c r="F87" i="13"/>
  <c r="F115" i="13" s="1"/>
  <c r="D87" i="13"/>
  <c r="C87" i="13"/>
  <c r="B87" i="13"/>
  <c r="O87" i="14"/>
  <c r="N87" i="14"/>
  <c r="M87" i="14"/>
  <c r="L87" i="14"/>
  <c r="K87" i="14"/>
  <c r="K115" i="14" s="1"/>
  <c r="J87" i="14"/>
  <c r="I87" i="14"/>
  <c r="H87" i="14"/>
  <c r="H115" i="14" s="1"/>
  <c r="G87" i="14"/>
  <c r="F87" i="14"/>
  <c r="F115" i="14" s="1"/>
  <c r="D87" i="14"/>
  <c r="C87" i="14"/>
  <c r="B87" i="14"/>
  <c r="O87" i="15"/>
  <c r="O114" i="15" s="1"/>
  <c r="N87" i="15"/>
  <c r="N115" i="15" s="1"/>
  <c r="M87" i="15"/>
  <c r="M115" i="15" s="1"/>
  <c r="S115" i="15" s="1"/>
  <c r="L87" i="15"/>
  <c r="L115" i="15" s="1"/>
  <c r="R115" i="15" s="1"/>
  <c r="K87" i="15"/>
  <c r="K115" i="15" s="1"/>
  <c r="J87" i="15"/>
  <c r="I87" i="15"/>
  <c r="H87" i="15"/>
  <c r="G87" i="15"/>
  <c r="F87" i="15"/>
  <c r="D87" i="15"/>
  <c r="D115" i="15" s="1"/>
  <c r="C87" i="15"/>
  <c r="C115" i="15" s="1"/>
  <c r="B87" i="15"/>
  <c r="O87" i="16"/>
  <c r="O114" i="16" s="1"/>
  <c r="N87" i="16"/>
  <c r="M87" i="16"/>
  <c r="L87" i="16"/>
  <c r="K87" i="16"/>
  <c r="J87" i="16"/>
  <c r="I87" i="16"/>
  <c r="H87" i="16"/>
  <c r="H115" i="16" s="1"/>
  <c r="G87" i="16"/>
  <c r="F87" i="16"/>
  <c r="F115" i="16" s="1"/>
  <c r="D87" i="16"/>
  <c r="C87" i="16"/>
  <c r="C115" i="16" s="1"/>
  <c r="B87" i="16"/>
  <c r="O87" i="17"/>
  <c r="O114" i="17" s="1"/>
  <c r="N87" i="17"/>
  <c r="N114" i="17" s="1"/>
  <c r="M87" i="17"/>
  <c r="M115" i="17" s="1"/>
  <c r="S115" i="17" s="1"/>
  <c r="L87" i="17"/>
  <c r="L115" i="17" s="1"/>
  <c r="R115" i="17" s="1"/>
  <c r="K87" i="17"/>
  <c r="J87" i="17"/>
  <c r="I87" i="17"/>
  <c r="H87" i="17"/>
  <c r="G87" i="17"/>
  <c r="F87" i="17"/>
  <c r="F115" i="17" s="1"/>
  <c r="D87" i="17"/>
  <c r="D115" i="17" s="1"/>
  <c r="C87" i="17"/>
  <c r="B87" i="17"/>
  <c r="B115" i="17" s="1"/>
  <c r="O87" i="18"/>
  <c r="N87" i="18"/>
  <c r="N114" i="18" s="1"/>
  <c r="M87" i="18"/>
  <c r="L87" i="18"/>
  <c r="K87" i="18"/>
  <c r="J87" i="18"/>
  <c r="I87" i="18"/>
  <c r="H87" i="18"/>
  <c r="H115" i="18" s="1"/>
  <c r="G87" i="18"/>
  <c r="G115" i="18" s="1"/>
  <c r="F87" i="18"/>
  <c r="D87" i="18"/>
  <c r="C87" i="18"/>
  <c r="B87" i="18"/>
  <c r="O87" i="19"/>
  <c r="N87" i="19"/>
  <c r="M87" i="19"/>
  <c r="M115" i="19" s="1"/>
  <c r="S115" i="19" s="1"/>
  <c r="L87" i="19"/>
  <c r="K87" i="19"/>
  <c r="J87" i="19"/>
  <c r="J115" i="19" s="1"/>
  <c r="I87" i="19"/>
  <c r="H87" i="19"/>
  <c r="H115" i="19" s="1"/>
  <c r="G87" i="19"/>
  <c r="F87" i="19"/>
  <c r="D87" i="19"/>
  <c r="D115" i="19" s="1"/>
  <c r="C87" i="19"/>
  <c r="B87" i="19"/>
  <c r="O87" i="20"/>
  <c r="N87" i="20"/>
  <c r="N115" i="20" s="1"/>
  <c r="M87" i="20"/>
  <c r="M115" i="20" s="1"/>
  <c r="S115" i="20" s="1"/>
  <c r="L87" i="20"/>
  <c r="L115" i="20" s="1"/>
  <c r="R115" i="20" s="1"/>
  <c r="K87" i="20"/>
  <c r="J87" i="20"/>
  <c r="I87" i="20"/>
  <c r="I115" i="20" s="1"/>
  <c r="H87" i="20"/>
  <c r="H115" i="20" s="1"/>
  <c r="G87" i="20"/>
  <c r="F87" i="20"/>
  <c r="D87" i="20"/>
  <c r="C87" i="20"/>
  <c r="C115" i="20" s="1"/>
  <c r="B87" i="20"/>
  <c r="B115" i="20" s="1"/>
  <c r="O87" i="21"/>
  <c r="N87" i="21"/>
  <c r="M87" i="21"/>
  <c r="M115" i="21" s="1"/>
  <c r="S115" i="21" s="1"/>
  <c r="L87" i="21"/>
  <c r="K87" i="21"/>
  <c r="J87" i="21"/>
  <c r="I87" i="21"/>
  <c r="H87" i="21"/>
  <c r="G87" i="21"/>
  <c r="F87" i="21"/>
  <c r="D87" i="21"/>
  <c r="C87" i="21"/>
  <c r="B87" i="21"/>
  <c r="B115" i="21" s="1"/>
  <c r="O87" i="22"/>
  <c r="O115" i="22" s="1"/>
  <c r="N87" i="22"/>
  <c r="M87" i="22"/>
  <c r="M115" i="22" s="1"/>
  <c r="S115" i="22" s="1"/>
  <c r="L87" i="22"/>
  <c r="K87" i="22"/>
  <c r="J87" i="22"/>
  <c r="I87" i="22"/>
  <c r="H87" i="22"/>
  <c r="H115" i="22" s="1"/>
  <c r="G87" i="22"/>
  <c r="F87" i="22"/>
  <c r="D87" i="22"/>
  <c r="D115" i="22" s="1"/>
  <c r="C87" i="22"/>
  <c r="C115" i="22" s="1"/>
  <c r="B87" i="22"/>
  <c r="O87" i="23"/>
  <c r="O114" i="23" s="1"/>
  <c r="N87" i="23"/>
  <c r="M87" i="23"/>
  <c r="M115" i="23" s="1"/>
  <c r="S115" i="23" s="1"/>
  <c r="L87" i="23"/>
  <c r="K87" i="23"/>
  <c r="J87" i="23"/>
  <c r="J115" i="23" s="1"/>
  <c r="I87" i="23"/>
  <c r="H87" i="23"/>
  <c r="H115" i="23" s="1"/>
  <c r="G87" i="23"/>
  <c r="F87" i="23"/>
  <c r="F115" i="23" s="1"/>
  <c r="D87" i="23"/>
  <c r="C87" i="23"/>
  <c r="C115" i="23" s="1"/>
  <c r="B87" i="23"/>
  <c r="B115" i="23" s="1"/>
  <c r="O87" i="24"/>
  <c r="N87" i="24"/>
  <c r="M87" i="24"/>
  <c r="L87" i="24"/>
  <c r="L115" i="24" s="1"/>
  <c r="R115" i="24" s="1"/>
  <c r="K87" i="24"/>
  <c r="J87" i="24"/>
  <c r="I87" i="24"/>
  <c r="I115" i="24" s="1"/>
  <c r="H87" i="24"/>
  <c r="H115" i="24" s="1"/>
  <c r="G87" i="24"/>
  <c r="F87" i="24"/>
  <c r="F115" i="24" s="1"/>
  <c r="D87" i="24"/>
  <c r="C87" i="24"/>
  <c r="B87" i="24"/>
  <c r="B115" i="24" s="1"/>
  <c r="O87" i="25"/>
  <c r="N87" i="25"/>
  <c r="M87" i="25"/>
  <c r="L87" i="25"/>
  <c r="L115" i="25" s="1"/>
  <c r="R115" i="25" s="1"/>
  <c r="K87" i="25"/>
  <c r="K115" i="25" s="1"/>
  <c r="J87" i="25"/>
  <c r="I87" i="25"/>
  <c r="H87" i="25"/>
  <c r="H115" i="25" s="1"/>
  <c r="G87" i="25"/>
  <c r="F87" i="25"/>
  <c r="D87" i="25"/>
  <c r="D115" i="25" s="1"/>
  <c r="C87" i="25"/>
  <c r="B87" i="25"/>
  <c r="B115" i="25" s="1"/>
  <c r="O87" i="26"/>
  <c r="O115" i="26" s="1"/>
  <c r="N87" i="26"/>
  <c r="M87" i="26"/>
  <c r="M115" i="26" s="1"/>
  <c r="S115" i="26" s="1"/>
  <c r="L87" i="26"/>
  <c r="K87" i="26"/>
  <c r="J87" i="26"/>
  <c r="J115" i="26" s="1"/>
  <c r="I87" i="26"/>
  <c r="H87" i="26"/>
  <c r="H115" i="26" s="1"/>
  <c r="G87" i="26"/>
  <c r="F87" i="26"/>
  <c r="D87" i="26"/>
  <c r="D115" i="26" s="1"/>
  <c r="C87" i="26"/>
  <c r="C115" i="26" s="1"/>
  <c r="B87" i="26"/>
  <c r="B115" i="26" s="1"/>
  <c r="O87" i="27"/>
  <c r="O114" i="27" s="1"/>
  <c r="N87" i="27"/>
  <c r="N114" i="27" s="1"/>
  <c r="M87" i="27"/>
  <c r="M115" i="27" s="1"/>
  <c r="S115" i="27" s="1"/>
  <c r="L87" i="27"/>
  <c r="L115" i="27" s="1"/>
  <c r="R115" i="27" s="1"/>
  <c r="K87" i="27"/>
  <c r="J87" i="27"/>
  <c r="I87" i="27"/>
  <c r="H87" i="27"/>
  <c r="G87" i="27"/>
  <c r="G115" i="27" s="1"/>
  <c r="F87" i="27"/>
  <c r="D87" i="27"/>
  <c r="D115" i="27" s="1"/>
  <c r="C87" i="27"/>
  <c r="B87" i="27"/>
  <c r="O87" i="28"/>
  <c r="N87" i="28"/>
  <c r="N115" i="28" s="1"/>
  <c r="M87" i="28"/>
  <c r="L87" i="28"/>
  <c r="K87" i="28"/>
  <c r="J87" i="28"/>
  <c r="I87" i="28"/>
  <c r="I115" i="28" s="1"/>
  <c r="H87" i="28"/>
  <c r="H115" i="28" s="1"/>
  <c r="G87" i="28"/>
  <c r="F87" i="28"/>
  <c r="D87" i="28"/>
  <c r="D115" i="28" s="1"/>
  <c r="C87" i="28"/>
  <c r="C115" i="28" s="1"/>
  <c r="B87" i="28"/>
  <c r="B115" i="28" s="1"/>
  <c r="O87" i="29"/>
  <c r="O114" i="29" s="1"/>
  <c r="N87" i="29"/>
  <c r="M87" i="29"/>
  <c r="L87" i="29"/>
  <c r="L115" i="29" s="1"/>
  <c r="R115" i="29" s="1"/>
  <c r="K87" i="29"/>
  <c r="J87" i="29"/>
  <c r="I87" i="29"/>
  <c r="H87" i="29"/>
  <c r="G87" i="29"/>
  <c r="F87" i="29"/>
  <c r="D87" i="29"/>
  <c r="D115" i="29" s="1"/>
  <c r="C87" i="29"/>
  <c r="B87" i="29"/>
  <c r="B115" i="29" s="1"/>
  <c r="O87" i="30"/>
  <c r="O115" i="30" s="1"/>
  <c r="N87" i="30"/>
  <c r="M87" i="30"/>
  <c r="M115" i="30" s="1"/>
  <c r="S115" i="30" s="1"/>
  <c r="L87" i="30"/>
  <c r="L115" i="30" s="1"/>
  <c r="R115" i="30" s="1"/>
  <c r="K87" i="30"/>
  <c r="K115" i="30" s="1"/>
  <c r="J87" i="30"/>
  <c r="I87" i="30"/>
  <c r="I115" i="30" s="1"/>
  <c r="H87" i="30"/>
  <c r="G87" i="30"/>
  <c r="G115" i="30" s="1"/>
  <c r="F87" i="30"/>
  <c r="D87" i="30"/>
  <c r="C87" i="30"/>
  <c r="B87" i="30"/>
  <c r="O87" i="31"/>
  <c r="O114" i="31" s="1"/>
  <c r="N87" i="31"/>
  <c r="N114" i="31" s="1"/>
  <c r="M87" i="31"/>
  <c r="L87" i="31"/>
  <c r="K87" i="31"/>
  <c r="J87" i="31"/>
  <c r="I87" i="31"/>
  <c r="H87" i="31"/>
  <c r="G87" i="31"/>
  <c r="F87" i="31"/>
  <c r="D87" i="31"/>
  <c r="D115" i="31" s="1"/>
  <c r="C87" i="31"/>
  <c r="B87" i="31"/>
  <c r="O87" i="32"/>
  <c r="N87" i="32"/>
  <c r="N114" i="32" s="1"/>
  <c r="M87" i="32"/>
  <c r="M115" i="32" s="1"/>
  <c r="S115" i="32" s="1"/>
  <c r="L87" i="32"/>
  <c r="L115" i="32" s="1"/>
  <c r="R115" i="32" s="1"/>
  <c r="K87" i="32"/>
  <c r="K115" i="32" s="1"/>
  <c r="J87" i="32"/>
  <c r="J115" i="32" s="1"/>
  <c r="I87" i="32"/>
  <c r="H87" i="32"/>
  <c r="H115" i="32" s="1"/>
  <c r="G87" i="32"/>
  <c r="F87" i="32"/>
  <c r="F115" i="32" s="1"/>
  <c r="D87" i="32"/>
  <c r="C87" i="32"/>
  <c r="B87" i="32"/>
  <c r="B115" i="32" s="1"/>
  <c r="O87" i="1"/>
  <c r="N87" i="1"/>
  <c r="M87" i="1"/>
  <c r="M115" i="1" s="1"/>
  <c r="S115" i="1" s="1"/>
  <c r="L87" i="1"/>
  <c r="L115" i="1" s="1"/>
  <c r="R115" i="1" s="1"/>
  <c r="K87" i="1"/>
  <c r="J87" i="1"/>
  <c r="J115" i="1" s="1"/>
  <c r="I87" i="1"/>
  <c r="H87" i="1"/>
  <c r="G87" i="1"/>
  <c r="F87" i="1"/>
  <c r="D87" i="1"/>
  <c r="D115" i="1" s="1"/>
  <c r="C87" i="1"/>
  <c r="C115" i="1" s="1"/>
  <c r="B87" i="1"/>
  <c r="O115" i="2"/>
  <c r="N115" i="2"/>
  <c r="M115" i="2"/>
  <c r="S115" i="2" s="1"/>
  <c r="J115" i="2"/>
  <c r="F115" i="2"/>
  <c r="D115" i="2"/>
  <c r="B115" i="2"/>
  <c r="O114" i="2"/>
  <c r="N114" i="2"/>
  <c r="C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T102" i="2" s="1"/>
  <c r="S101" i="2"/>
  <c r="R101" i="2"/>
  <c r="E101" i="2"/>
  <c r="S100" i="2"/>
  <c r="R100" i="2"/>
  <c r="E100" i="2"/>
  <c r="T100" i="2" s="1"/>
  <c r="S99" i="2"/>
  <c r="R99" i="2"/>
  <c r="E99" i="2"/>
  <c r="U99" i="2" s="1"/>
  <c r="S98" i="2"/>
  <c r="R98" i="2"/>
  <c r="E98" i="2"/>
  <c r="M97" i="2"/>
  <c r="M114" i="2" s="1"/>
  <c r="S114" i="2" s="1"/>
  <c r="L97" i="2"/>
  <c r="L114" i="2" s="1"/>
  <c r="R114" i="2" s="1"/>
  <c r="K97" i="2"/>
  <c r="K114" i="2" s="1"/>
  <c r="J97" i="2"/>
  <c r="J114" i="2" s="1"/>
  <c r="I97" i="2"/>
  <c r="H97" i="2"/>
  <c r="G97" i="2"/>
  <c r="F97" i="2"/>
  <c r="F114" i="2" s="1"/>
  <c r="D97" i="2"/>
  <c r="D114" i="2" s="1"/>
  <c r="C97" i="2"/>
  <c r="B97" i="2"/>
  <c r="B114" i="2" s="1"/>
  <c r="O115" i="3"/>
  <c r="I115" i="3"/>
  <c r="G115" i="3"/>
  <c r="F115" i="3"/>
  <c r="C115" i="3"/>
  <c r="B115" i="3"/>
  <c r="O114" i="3"/>
  <c r="N114" i="3"/>
  <c r="U113" i="3"/>
  <c r="T113" i="3"/>
  <c r="S113" i="3"/>
  <c r="R113" i="3"/>
  <c r="S112" i="3"/>
  <c r="R112" i="3"/>
  <c r="E112" i="3"/>
  <c r="S111" i="3"/>
  <c r="R111" i="3"/>
  <c r="E111" i="3"/>
  <c r="T111" i="3" s="1"/>
  <c r="S110" i="3"/>
  <c r="R110" i="3"/>
  <c r="E110" i="3"/>
  <c r="U110" i="3" s="1"/>
  <c r="S109" i="3"/>
  <c r="R109" i="3"/>
  <c r="E109" i="3"/>
  <c r="S108" i="3"/>
  <c r="R108" i="3"/>
  <c r="E108" i="3"/>
  <c r="T108" i="3" s="1"/>
  <c r="S107" i="3"/>
  <c r="R107" i="3"/>
  <c r="E107" i="3"/>
  <c r="U107" i="3" s="1"/>
  <c r="S106" i="3"/>
  <c r="R106" i="3"/>
  <c r="E106" i="3"/>
  <c r="T106" i="3" s="1"/>
  <c r="T105" i="3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U99" i="3" s="1"/>
  <c r="S98" i="3"/>
  <c r="R98" i="3"/>
  <c r="E98" i="3"/>
  <c r="T98" i="3" s="1"/>
  <c r="M97" i="3"/>
  <c r="S97" i="3" s="1"/>
  <c r="L97" i="3"/>
  <c r="R97" i="3" s="1"/>
  <c r="K97" i="3"/>
  <c r="J97" i="3"/>
  <c r="I97" i="3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O115" i="4"/>
  <c r="N115" i="4"/>
  <c r="I115" i="4"/>
  <c r="F115" i="4"/>
  <c r="D115" i="4"/>
  <c r="N114" i="4"/>
  <c r="U113" i="4"/>
  <c r="T113" i="4"/>
  <c r="S113" i="4"/>
  <c r="R113" i="4"/>
  <c r="S112" i="4"/>
  <c r="R112" i="4"/>
  <c r="E112" i="4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T105" i="4"/>
  <c r="S105" i="4"/>
  <c r="R105" i="4"/>
  <c r="E105" i="4"/>
  <c r="U105" i="4" s="1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U100" i="4"/>
  <c r="S100" i="4"/>
  <c r="R100" i="4"/>
  <c r="E100" i="4"/>
  <c r="T100" i="4" s="1"/>
  <c r="S99" i="4"/>
  <c r="R99" i="4"/>
  <c r="E99" i="4"/>
  <c r="S98" i="4"/>
  <c r="R98" i="4"/>
  <c r="E98" i="4"/>
  <c r="T98" i="4" s="1"/>
  <c r="M97" i="4"/>
  <c r="L97" i="4"/>
  <c r="R97" i="4" s="1"/>
  <c r="K97" i="4"/>
  <c r="J97" i="4"/>
  <c r="I97" i="4"/>
  <c r="I114" i="4" s="1"/>
  <c r="H97" i="4"/>
  <c r="G97" i="4"/>
  <c r="G114" i="4" s="1"/>
  <c r="F97" i="4"/>
  <c r="F114" i="4" s="1"/>
  <c r="D97" i="4"/>
  <c r="C97" i="4"/>
  <c r="B97" i="4"/>
  <c r="N115" i="5"/>
  <c r="K115" i="5"/>
  <c r="J115" i="5"/>
  <c r="I115" i="5"/>
  <c r="H115" i="5"/>
  <c r="G115" i="5"/>
  <c r="U113" i="5"/>
  <c r="T113" i="5"/>
  <c r="S113" i="5"/>
  <c r="R113" i="5"/>
  <c r="S112" i="5"/>
  <c r="R112" i="5"/>
  <c r="E112" i="5"/>
  <c r="T112" i="5" s="1"/>
  <c r="S111" i="5"/>
  <c r="R111" i="5"/>
  <c r="E111" i="5"/>
  <c r="U111" i="5" s="1"/>
  <c r="S110" i="5"/>
  <c r="R110" i="5"/>
  <c r="E110" i="5"/>
  <c r="S109" i="5"/>
  <c r="R109" i="5"/>
  <c r="E109" i="5"/>
  <c r="U109" i="5" s="1"/>
  <c r="T108" i="5"/>
  <c r="S108" i="5"/>
  <c r="R108" i="5"/>
  <c r="E108" i="5"/>
  <c r="U108" i="5" s="1"/>
  <c r="S107" i="5"/>
  <c r="R107" i="5"/>
  <c r="E107" i="5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S98" i="5"/>
  <c r="R98" i="5"/>
  <c r="E98" i="5"/>
  <c r="T98" i="5" s="1"/>
  <c r="M97" i="5"/>
  <c r="S97" i="5" s="1"/>
  <c r="L97" i="5"/>
  <c r="R97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C97" i="5"/>
  <c r="B97" i="5"/>
  <c r="O115" i="6"/>
  <c r="M115" i="6"/>
  <c r="S115" i="6" s="1"/>
  <c r="L115" i="6"/>
  <c r="R115" i="6" s="1"/>
  <c r="K115" i="6"/>
  <c r="J115" i="6"/>
  <c r="I115" i="6"/>
  <c r="O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S108" i="6"/>
  <c r="R108" i="6"/>
  <c r="E108" i="6"/>
  <c r="T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T100" i="6" s="1"/>
  <c r="S99" i="6"/>
  <c r="R99" i="6"/>
  <c r="E99" i="6"/>
  <c r="U99" i="6" s="1"/>
  <c r="S98" i="6"/>
  <c r="R98" i="6"/>
  <c r="E98" i="6"/>
  <c r="T98" i="6" s="1"/>
  <c r="R97" i="6"/>
  <c r="M97" i="6"/>
  <c r="L97" i="6"/>
  <c r="K97" i="6"/>
  <c r="K114" i="6" s="1"/>
  <c r="J97" i="6"/>
  <c r="J114" i="6" s="1"/>
  <c r="I97" i="6"/>
  <c r="I114" i="6" s="1"/>
  <c r="H97" i="6"/>
  <c r="G97" i="6"/>
  <c r="F97" i="6"/>
  <c r="D97" i="6"/>
  <c r="C97" i="6"/>
  <c r="C114" i="6" s="1"/>
  <c r="B97" i="6"/>
  <c r="B114" i="6" s="1"/>
  <c r="O115" i="7"/>
  <c r="N115" i="7"/>
  <c r="M115" i="7"/>
  <c r="S115" i="7" s="1"/>
  <c r="L115" i="7"/>
  <c r="R115" i="7" s="1"/>
  <c r="I115" i="7"/>
  <c r="H115" i="7"/>
  <c r="G115" i="7"/>
  <c r="D115" i="7"/>
  <c r="C115" i="7"/>
  <c r="O114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T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S107" i="7"/>
  <c r="R107" i="7"/>
  <c r="E107" i="7"/>
  <c r="S106" i="7"/>
  <c r="R106" i="7"/>
  <c r="E106" i="7"/>
  <c r="U106" i="7" s="1"/>
  <c r="S105" i="7"/>
  <c r="R105" i="7"/>
  <c r="E105" i="7"/>
  <c r="U105" i="7" s="1"/>
  <c r="S104" i="7"/>
  <c r="R104" i="7"/>
  <c r="E104" i="7"/>
  <c r="S103" i="7"/>
  <c r="R103" i="7"/>
  <c r="E103" i="7"/>
  <c r="T103" i="7" s="1"/>
  <c r="S102" i="7"/>
  <c r="R102" i="7"/>
  <c r="E102" i="7"/>
  <c r="S101" i="7"/>
  <c r="R101" i="7"/>
  <c r="E101" i="7"/>
  <c r="S100" i="7"/>
  <c r="R100" i="7"/>
  <c r="E100" i="7"/>
  <c r="T100" i="7" s="1"/>
  <c r="S99" i="7"/>
  <c r="R99" i="7"/>
  <c r="E99" i="7"/>
  <c r="S98" i="7"/>
  <c r="R98" i="7"/>
  <c r="E98" i="7"/>
  <c r="U98" i="7" s="1"/>
  <c r="M97" i="7"/>
  <c r="S97" i="7" s="1"/>
  <c r="L97" i="7"/>
  <c r="K97" i="7"/>
  <c r="K114" i="7" s="1"/>
  <c r="J97" i="7"/>
  <c r="J114" i="7" s="1"/>
  <c r="I97" i="7"/>
  <c r="I114" i="7" s="1"/>
  <c r="H97" i="7"/>
  <c r="G97" i="7"/>
  <c r="F97" i="7"/>
  <c r="D97" i="7"/>
  <c r="C97" i="7"/>
  <c r="C114" i="7" s="1"/>
  <c r="B97" i="7"/>
  <c r="O115" i="8"/>
  <c r="N115" i="8"/>
  <c r="L115" i="8"/>
  <c r="R115" i="8" s="1"/>
  <c r="I115" i="8"/>
  <c r="F115" i="8"/>
  <c r="D115" i="8"/>
  <c r="C115" i="8"/>
  <c r="B115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T111" i="8" s="1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S104" i="8"/>
  <c r="R104" i="8"/>
  <c r="E104" i="8"/>
  <c r="U104" i="8" s="1"/>
  <c r="S103" i="8"/>
  <c r="R103" i="8"/>
  <c r="E103" i="8"/>
  <c r="T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T99" i="8" s="1"/>
  <c r="S98" i="8"/>
  <c r="R98" i="8"/>
  <c r="E98" i="8"/>
  <c r="U98" i="8" s="1"/>
  <c r="M97" i="8"/>
  <c r="M114" i="8" s="1"/>
  <c r="S114" i="8" s="1"/>
  <c r="L97" i="8"/>
  <c r="R97" i="8" s="1"/>
  <c r="K97" i="8"/>
  <c r="K114" i="8" s="1"/>
  <c r="J97" i="8"/>
  <c r="I97" i="8"/>
  <c r="H97" i="8"/>
  <c r="G97" i="8"/>
  <c r="F97" i="8"/>
  <c r="F114" i="8" s="1"/>
  <c r="D97" i="8"/>
  <c r="D114" i="8" s="1"/>
  <c r="C97" i="8"/>
  <c r="C114" i="8" s="1"/>
  <c r="B97" i="8"/>
  <c r="B114" i="8" s="1"/>
  <c r="S115" i="9"/>
  <c r="N115" i="9"/>
  <c r="M115" i="9"/>
  <c r="K115" i="9"/>
  <c r="J115" i="9"/>
  <c r="H115" i="9"/>
  <c r="F115" i="9"/>
  <c r="D115" i="9"/>
  <c r="B115" i="9"/>
  <c r="O114" i="9"/>
  <c r="U113" i="9"/>
  <c r="T113" i="9"/>
  <c r="S113" i="9"/>
  <c r="R113" i="9"/>
  <c r="S112" i="9"/>
  <c r="R112" i="9"/>
  <c r="E112" i="9"/>
  <c r="U112" i="9" s="1"/>
  <c r="S111" i="9"/>
  <c r="R111" i="9"/>
  <c r="E111" i="9"/>
  <c r="U111" i="9" s="1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U107" i="9"/>
  <c r="S107" i="9"/>
  <c r="R107" i="9"/>
  <c r="E107" i="9"/>
  <c r="T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T102" i="9" s="1"/>
  <c r="S101" i="9"/>
  <c r="R101" i="9"/>
  <c r="E101" i="9"/>
  <c r="U101" i="9" s="1"/>
  <c r="S100" i="9"/>
  <c r="R100" i="9"/>
  <c r="E100" i="9"/>
  <c r="T100" i="9" s="1"/>
  <c r="S99" i="9"/>
  <c r="R99" i="9"/>
  <c r="E99" i="9"/>
  <c r="U99" i="9" s="1"/>
  <c r="S98" i="9"/>
  <c r="R98" i="9"/>
  <c r="E98" i="9"/>
  <c r="M97" i="9"/>
  <c r="S97" i="9" s="1"/>
  <c r="L97" i="9"/>
  <c r="R97" i="9" s="1"/>
  <c r="K97" i="9"/>
  <c r="K114" i="9" s="1"/>
  <c r="J97" i="9"/>
  <c r="J114" i="9" s="1"/>
  <c r="I97" i="9"/>
  <c r="I114" i="9" s="1"/>
  <c r="H97" i="9"/>
  <c r="H114" i="9" s="1"/>
  <c r="G97" i="9"/>
  <c r="F97" i="9"/>
  <c r="D97" i="9"/>
  <c r="C97" i="9"/>
  <c r="B97" i="9"/>
  <c r="B114" i="9" s="1"/>
  <c r="O115" i="10"/>
  <c r="J115" i="10"/>
  <c r="I115" i="10"/>
  <c r="H115" i="10"/>
  <c r="G115" i="10"/>
  <c r="D115" i="10"/>
  <c r="C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T111" i="10" s="1"/>
  <c r="S110" i="10"/>
  <c r="R110" i="10"/>
  <c r="E110" i="10"/>
  <c r="U110" i="10" s="1"/>
  <c r="S109" i="10"/>
  <c r="R109" i="10"/>
  <c r="E109" i="10"/>
  <c r="T109" i="10" s="1"/>
  <c r="S108" i="10"/>
  <c r="R108" i="10"/>
  <c r="E108" i="10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T103" i="10" s="1"/>
  <c r="U102" i="10"/>
  <c r="T102" i="10"/>
  <c r="S102" i="10"/>
  <c r="R102" i="10"/>
  <c r="E102" i="10"/>
  <c r="S101" i="10"/>
  <c r="R101" i="10"/>
  <c r="E101" i="10"/>
  <c r="T101" i="10" s="1"/>
  <c r="U100" i="10"/>
  <c r="T100" i="10"/>
  <c r="S100" i="10"/>
  <c r="R100" i="10"/>
  <c r="E100" i="10"/>
  <c r="S99" i="10"/>
  <c r="R99" i="10"/>
  <c r="E99" i="10"/>
  <c r="U99" i="10" s="1"/>
  <c r="S98" i="10"/>
  <c r="R98" i="10"/>
  <c r="E98" i="10"/>
  <c r="U98" i="10" s="1"/>
  <c r="M97" i="10"/>
  <c r="L97" i="10"/>
  <c r="R97" i="10" s="1"/>
  <c r="K97" i="10"/>
  <c r="J97" i="10"/>
  <c r="J114" i="10" s="1"/>
  <c r="I97" i="10"/>
  <c r="I114" i="10" s="1"/>
  <c r="H97" i="10"/>
  <c r="G97" i="10"/>
  <c r="G114" i="10" s="1"/>
  <c r="F97" i="10"/>
  <c r="F114" i="10" s="1"/>
  <c r="D97" i="10"/>
  <c r="D114" i="10" s="1"/>
  <c r="C97" i="10"/>
  <c r="C114" i="10" s="1"/>
  <c r="B97" i="10"/>
  <c r="B114" i="10" s="1"/>
  <c r="O115" i="11"/>
  <c r="N115" i="11"/>
  <c r="M115" i="11"/>
  <c r="S115" i="11" s="1"/>
  <c r="L115" i="11"/>
  <c r="R115" i="11" s="1"/>
  <c r="I115" i="11"/>
  <c r="H115" i="11"/>
  <c r="B115" i="11"/>
  <c r="N114" i="11"/>
  <c r="J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T107" i="11" s="1"/>
  <c r="S106" i="11"/>
  <c r="R106" i="11"/>
  <c r="E106" i="11"/>
  <c r="S105" i="11"/>
  <c r="R105" i="11"/>
  <c r="E105" i="11"/>
  <c r="S104" i="11"/>
  <c r="R104" i="11"/>
  <c r="E104" i="1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U98" i="11" s="1"/>
  <c r="R97" i="11"/>
  <c r="M97" i="11"/>
  <c r="L97" i="11"/>
  <c r="K97" i="11"/>
  <c r="J97" i="11"/>
  <c r="I97" i="11"/>
  <c r="I114" i="11" s="1"/>
  <c r="H97" i="11"/>
  <c r="H114" i="11" s="1"/>
  <c r="G97" i="11"/>
  <c r="F97" i="11"/>
  <c r="D97" i="11"/>
  <c r="C97" i="11"/>
  <c r="B97" i="11"/>
  <c r="N115" i="12"/>
  <c r="M115" i="12"/>
  <c r="S115" i="12" s="1"/>
  <c r="L115" i="12"/>
  <c r="R115" i="12" s="1"/>
  <c r="K115" i="12"/>
  <c r="J115" i="12"/>
  <c r="I115" i="12"/>
  <c r="H115" i="12"/>
  <c r="F115" i="12"/>
  <c r="D115" i="12"/>
  <c r="C115" i="12"/>
  <c r="B115" i="12"/>
  <c r="D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U111" i="12" s="1"/>
  <c r="S110" i="12"/>
  <c r="R110" i="12"/>
  <c r="E110" i="12"/>
  <c r="T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S103" i="12"/>
  <c r="R103" i="12"/>
  <c r="E103" i="12"/>
  <c r="U103" i="12" s="1"/>
  <c r="S102" i="12"/>
  <c r="R102" i="12"/>
  <c r="E102" i="12"/>
  <c r="T102" i="12" s="1"/>
  <c r="U101" i="12"/>
  <c r="S101" i="12"/>
  <c r="R101" i="12"/>
  <c r="E101" i="12"/>
  <c r="T101" i="12" s="1"/>
  <c r="S100" i="12"/>
  <c r="R100" i="12"/>
  <c r="E100" i="12"/>
  <c r="T100" i="12" s="1"/>
  <c r="S99" i="12"/>
  <c r="R99" i="12"/>
  <c r="E99" i="12"/>
  <c r="S98" i="12"/>
  <c r="R98" i="12"/>
  <c r="E98" i="12"/>
  <c r="U98" i="12" s="1"/>
  <c r="M97" i="12"/>
  <c r="M114" i="12" s="1"/>
  <c r="S114" i="12" s="1"/>
  <c r="L97" i="12"/>
  <c r="L114" i="12" s="1"/>
  <c r="R114" i="12" s="1"/>
  <c r="K97" i="12"/>
  <c r="K114" i="12" s="1"/>
  <c r="J97" i="12"/>
  <c r="I97" i="12"/>
  <c r="I114" i="12" s="1"/>
  <c r="H97" i="12"/>
  <c r="G97" i="12"/>
  <c r="F97" i="12"/>
  <c r="F114" i="12" s="1"/>
  <c r="D97" i="12"/>
  <c r="C97" i="12"/>
  <c r="C114" i="12" s="1"/>
  <c r="B97" i="12"/>
  <c r="B114" i="12" s="1"/>
  <c r="O115" i="13"/>
  <c r="M115" i="13"/>
  <c r="S115" i="13" s="1"/>
  <c r="J115" i="13"/>
  <c r="G115" i="13"/>
  <c r="C115" i="13"/>
  <c r="B115" i="13"/>
  <c r="N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S110" i="13"/>
  <c r="R110" i="13"/>
  <c r="E110" i="13"/>
  <c r="U110" i="13" s="1"/>
  <c r="S109" i="13"/>
  <c r="R109" i="13"/>
  <c r="E109" i="13"/>
  <c r="S108" i="13"/>
  <c r="R108" i="13"/>
  <c r="E108" i="13"/>
  <c r="U108" i="13" s="1"/>
  <c r="S107" i="13"/>
  <c r="R107" i="13"/>
  <c r="E107" i="13"/>
  <c r="S106" i="13"/>
  <c r="R106" i="13"/>
  <c r="E106" i="13"/>
  <c r="S105" i="13"/>
  <c r="R105" i="13"/>
  <c r="E105" i="13"/>
  <c r="T105" i="13" s="1"/>
  <c r="T104" i="13"/>
  <c r="S104" i="13"/>
  <c r="R104" i="13"/>
  <c r="E104" i="13"/>
  <c r="U104" i="13" s="1"/>
  <c r="S103" i="13"/>
  <c r="R103" i="13"/>
  <c r="E103" i="13"/>
  <c r="U103" i="13" s="1"/>
  <c r="T102" i="13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M97" i="13"/>
  <c r="M114" i="13" s="1"/>
  <c r="S114" i="13" s="1"/>
  <c r="L97" i="13"/>
  <c r="K97" i="13"/>
  <c r="J97" i="13"/>
  <c r="I97" i="13"/>
  <c r="H97" i="13"/>
  <c r="H114" i="13" s="1"/>
  <c r="G97" i="13"/>
  <c r="G114" i="13" s="1"/>
  <c r="F97" i="13"/>
  <c r="D97" i="13"/>
  <c r="C97" i="13"/>
  <c r="C114" i="13" s="1"/>
  <c r="B97" i="13"/>
  <c r="B114" i="13" s="1"/>
  <c r="O115" i="14"/>
  <c r="M115" i="14"/>
  <c r="S115" i="14" s="1"/>
  <c r="L115" i="14"/>
  <c r="R115" i="14" s="1"/>
  <c r="J115" i="14"/>
  <c r="I115" i="14"/>
  <c r="G115" i="14"/>
  <c r="D115" i="14"/>
  <c r="C115" i="14"/>
  <c r="B115" i="14"/>
  <c r="O114" i="14"/>
  <c r="U113" i="14"/>
  <c r="T113" i="14"/>
  <c r="S113" i="14"/>
  <c r="R113" i="14"/>
  <c r="S112" i="14"/>
  <c r="R112" i="14"/>
  <c r="E112" i="14"/>
  <c r="T112" i="14" s="1"/>
  <c r="S111" i="14"/>
  <c r="R111" i="14"/>
  <c r="E111" i="14"/>
  <c r="S110" i="14"/>
  <c r="R110" i="14"/>
  <c r="E110" i="14"/>
  <c r="U110" i="14" s="1"/>
  <c r="T109" i="14"/>
  <c r="S109" i="14"/>
  <c r="R109" i="14"/>
  <c r="E109" i="14"/>
  <c r="U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T104" i="14"/>
  <c r="S104" i="14"/>
  <c r="R104" i="14"/>
  <c r="E104" i="14"/>
  <c r="U104" i="14" s="1"/>
  <c r="S103" i="14"/>
  <c r="R103" i="14"/>
  <c r="E103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M97" i="14"/>
  <c r="L97" i="14"/>
  <c r="L114" i="14" s="1"/>
  <c r="R114" i="14" s="1"/>
  <c r="K97" i="14"/>
  <c r="J97" i="14"/>
  <c r="I97" i="14"/>
  <c r="I114" i="14" s="1"/>
  <c r="H97" i="14"/>
  <c r="G97" i="14"/>
  <c r="G114" i="14" s="1"/>
  <c r="F97" i="14"/>
  <c r="F114" i="14" s="1"/>
  <c r="D97" i="14"/>
  <c r="D114" i="14" s="1"/>
  <c r="C97" i="14"/>
  <c r="C114" i="14" s="1"/>
  <c r="B97" i="14"/>
  <c r="B114" i="14" s="1"/>
  <c r="J115" i="15"/>
  <c r="I115" i="15"/>
  <c r="H115" i="15"/>
  <c r="G115" i="15"/>
  <c r="F115" i="15"/>
  <c r="B115" i="15"/>
  <c r="C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S100" i="15"/>
  <c r="R100" i="15"/>
  <c r="E100" i="15"/>
  <c r="U100" i="15" s="1"/>
  <c r="S99" i="15"/>
  <c r="R99" i="15"/>
  <c r="E99" i="15"/>
  <c r="S98" i="15"/>
  <c r="R98" i="15"/>
  <c r="E98" i="15"/>
  <c r="M97" i="15"/>
  <c r="S97" i="15" s="1"/>
  <c r="L97" i="15"/>
  <c r="R97" i="15" s="1"/>
  <c r="K97" i="15"/>
  <c r="K114" i="15" s="1"/>
  <c r="J97" i="15"/>
  <c r="I97" i="15"/>
  <c r="H97" i="15"/>
  <c r="H114" i="15" s="1"/>
  <c r="G97" i="15"/>
  <c r="G114" i="15" s="1"/>
  <c r="F97" i="15"/>
  <c r="F114" i="15" s="1"/>
  <c r="D97" i="15"/>
  <c r="C97" i="15"/>
  <c r="B97" i="15"/>
  <c r="B114" i="15" s="1"/>
  <c r="O115" i="16"/>
  <c r="M115" i="16"/>
  <c r="S115" i="16" s="1"/>
  <c r="L115" i="16"/>
  <c r="R115" i="16" s="1"/>
  <c r="K115" i="16"/>
  <c r="J115" i="16"/>
  <c r="I115" i="16"/>
  <c r="G115" i="16"/>
  <c r="D115" i="16"/>
  <c r="B115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U110" i="16" s="1"/>
  <c r="S109" i="16"/>
  <c r="R109" i="16"/>
  <c r="E109" i="16"/>
  <c r="S108" i="16"/>
  <c r="R108" i="16"/>
  <c r="E108" i="16"/>
  <c r="U108" i="16" s="1"/>
  <c r="T107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S103" i="16"/>
  <c r="R103" i="16"/>
  <c r="E103" i="16"/>
  <c r="U103" i="16" s="1"/>
  <c r="S102" i="16"/>
  <c r="R102" i="16"/>
  <c r="E102" i="16"/>
  <c r="S101" i="16"/>
  <c r="R101" i="16"/>
  <c r="E101" i="16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M97" i="16"/>
  <c r="S97" i="16" s="1"/>
  <c r="L97" i="16"/>
  <c r="K97" i="16"/>
  <c r="K114" i="16" s="1"/>
  <c r="J97" i="16"/>
  <c r="J114" i="16" s="1"/>
  <c r="I97" i="16"/>
  <c r="H97" i="16"/>
  <c r="G97" i="16"/>
  <c r="G114" i="16" s="1"/>
  <c r="F97" i="16"/>
  <c r="F114" i="16" s="1"/>
  <c r="D97" i="16"/>
  <c r="C97" i="16"/>
  <c r="C114" i="16" s="1"/>
  <c r="B97" i="16"/>
  <c r="O115" i="17"/>
  <c r="K115" i="17"/>
  <c r="J115" i="17"/>
  <c r="I115" i="17"/>
  <c r="H115" i="17"/>
  <c r="G115" i="17"/>
  <c r="C115" i="17"/>
  <c r="C114" i="17"/>
  <c r="U113" i="17"/>
  <c r="T113" i="17"/>
  <c r="S113" i="17"/>
  <c r="R113" i="17"/>
  <c r="S112" i="17"/>
  <c r="R112" i="17"/>
  <c r="E112" i="17"/>
  <c r="T111" i="17"/>
  <c r="S111" i="17"/>
  <c r="R111" i="17"/>
  <c r="E111" i="17"/>
  <c r="U111" i="17" s="1"/>
  <c r="S110" i="17"/>
  <c r="R110" i="17"/>
  <c r="E110" i="17"/>
  <c r="S109" i="17"/>
  <c r="R109" i="17"/>
  <c r="E109" i="17"/>
  <c r="U109" i="17" s="1"/>
  <c r="U108" i="17"/>
  <c r="S108" i="17"/>
  <c r="R108" i="17"/>
  <c r="E108" i="17"/>
  <c r="T108" i="17" s="1"/>
  <c r="S107" i="17"/>
  <c r="R107" i="17"/>
  <c r="E107" i="17"/>
  <c r="T107" i="17" s="1"/>
  <c r="S106" i="17"/>
  <c r="R106" i="17"/>
  <c r="E106" i="17"/>
  <c r="S105" i="17"/>
  <c r="R105" i="17"/>
  <c r="E105" i="17"/>
  <c r="T105" i="17" s="1"/>
  <c r="S104" i="17"/>
  <c r="R104" i="17"/>
  <c r="E104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T100" i="17" s="1"/>
  <c r="S99" i="17"/>
  <c r="R99" i="17"/>
  <c r="E99" i="17"/>
  <c r="S98" i="17"/>
  <c r="R98" i="17"/>
  <c r="E98" i="17"/>
  <c r="R97" i="17"/>
  <c r="M97" i="17"/>
  <c r="S97" i="17" s="1"/>
  <c r="L97" i="17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D97" i="17"/>
  <c r="C97" i="17"/>
  <c r="B97" i="17"/>
  <c r="B114" i="17" s="1"/>
  <c r="O115" i="18"/>
  <c r="N115" i="18"/>
  <c r="M115" i="18"/>
  <c r="S115" i="18" s="1"/>
  <c r="L115" i="18"/>
  <c r="R115" i="18" s="1"/>
  <c r="K115" i="18"/>
  <c r="J115" i="18"/>
  <c r="I115" i="18"/>
  <c r="F115" i="18"/>
  <c r="D115" i="18"/>
  <c r="C115" i="18"/>
  <c r="B115" i="18"/>
  <c r="O114" i="18"/>
  <c r="U113" i="18"/>
  <c r="T113" i="18"/>
  <c r="S113" i="18"/>
  <c r="R113" i="18"/>
  <c r="S112" i="18"/>
  <c r="R112" i="18"/>
  <c r="E112" i="18"/>
  <c r="S111" i="18"/>
  <c r="R111" i="18"/>
  <c r="E111" i="18"/>
  <c r="T111" i="18" s="1"/>
  <c r="S110" i="18"/>
  <c r="R110" i="18"/>
  <c r="E110" i="18"/>
  <c r="T110" i="18" s="1"/>
  <c r="S109" i="18"/>
  <c r="R109" i="18"/>
  <c r="E109" i="18"/>
  <c r="T109" i="18" s="1"/>
  <c r="U108" i="18"/>
  <c r="T108" i="18"/>
  <c r="S108" i="18"/>
  <c r="R108" i="18"/>
  <c r="E108" i="18"/>
  <c r="S107" i="18"/>
  <c r="R107" i="18"/>
  <c r="E107" i="18"/>
  <c r="T106" i="18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3" i="18"/>
  <c r="S103" i="18"/>
  <c r="R103" i="18"/>
  <c r="E103" i="18"/>
  <c r="T103" i="18" s="1"/>
  <c r="S102" i="18"/>
  <c r="R102" i="18"/>
  <c r="E102" i="18"/>
  <c r="S101" i="18"/>
  <c r="R101" i="18"/>
  <c r="E101" i="18"/>
  <c r="T101" i="18" s="1"/>
  <c r="S100" i="18"/>
  <c r="R100" i="18"/>
  <c r="E100" i="18"/>
  <c r="S99" i="18"/>
  <c r="R99" i="18"/>
  <c r="E99" i="18"/>
  <c r="S98" i="18"/>
  <c r="R98" i="18"/>
  <c r="E98" i="18"/>
  <c r="U98" i="18" s="1"/>
  <c r="M97" i="18"/>
  <c r="L97" i="18"/>
  <c r="R97" i="18" s="1"/>
  <c r="K97" i="18"/>
  <c r="K114" i="18" s="1"/>
  <c r="J97" i="18"/>
  <c r="J114" i="18" s="1"/>
  <c r="I97" i="18"/>
  <c r="I114" i="18" s="1"/>
  <c r="H97" i="18"/>
  <c r="G97" i="18"/>
  <c r="F97" i="18"/>
  <c r="F114" i="18" s="1"/>
  <c r="D97" i="18"/>
  <c r="C97" i="18"/>
  <c r="B97" i="18"/>
  <c r="B114" i="18" s="1"/>
  <c r="O115" i="19"/>
  <c r="N115" i="19"/>
  <c r="L115" i="19"/>
  <c r="R115" i="19" s="1"/>
  <c r="K115" i="19"/>
  <c r="I115" i="19"/>
  <c r="G115" i="19"/>
  <c r="F115" i="19"/>
  <c r="C115" i="19"/>
  <c r="B115" i="19"/>
  <c r="O114" i="19"/>
  <c r="N114" i="19"/>
  <c r="U113" i="19"/>
  <c r="T113" i="19"/>
  <c r="S113" i="19"/>
  <c r="R113" i="19"/>
  <c r="S112" i="19"/>
  <c r="R112" i="19"/>
  <c r="E112" i="19"/>
  <c r="T112" i="19" s="1"/>
  <c r="S111" i="19"/>
  <c r="R111" i="19"/>
  <c r="E111" i="19"/>
  <c r="U111" i="19" s="1"/>
  <c r="S110" i="19"/>
  <c r="R110" i="19"/>
  <c r="E110" i="19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U106" i="19"/>
  <c r="S106" i="19"/>
  <c r="R106" i="19"/>
  <c r="E106" i="19"/>
  <c r="T106" i="19" s="1"/>
  <c r="S105" i="19"/>
  <c r="R105" i="19"/>
  <c r="E105" i="19"/>
  <c r="S104" i="19"/>
  <c r="R104" i="19"/>
  <c r="E104" i="19"/>
  <c r="T104" i="19" s="1"/>
  <c r="T103" i="19"/>
  <c r="S103" i="19"/>
  <c r="R103" i="19"/>
  <c r="E103" i="19"/>
  <c r="U103" i="19" s="1"/>
  <c r="S102" i="19"/>
  <c r="R102" i="19"/>
  <c r="E102" i="19"/>
  <c r="T102" i="19" s="1"/>
  <c r="S101" i="19"/>
  <c r="R101" i="19"/>
  <c r="E101" i="19"/>
  <c r="S100" i="19"/>
  <c r="R100" i="19"/>
  <c r="E100" i="19"/>
  <c r="U100" i="19" s="1"/>
  <c r="T99" i="19"/>
  <c r="S99" i="19"/>
  <c r="R99" i="19"/>
  <c r="E99" i="19"/>
  <c r="U99" i="19" s="1"/>
  <c r="S98" i="19"/>
  <c r="R98" i="19"/>
  <c r="E98" i="19"/>
  <c r="M97" i="19"/>
  <c r="S97" i="19" s="1"/>
  <c r="L97" i="19"/>
  <c r="K97" i="19"/>
  <c r="K114" i="19" s="1"/>
  <c r="J97" i="19"/>
  <c r="I97" i="19"/>
  <c r="I114" i="19" s="1"/>
  <c r="H97" i="19"/>
  <c r="G97" i="19"/>
  <c r="G114" i="19" s="1"/>
  <c r="F97" i="19"/>
  <c r="F114" i="19" s="1"/>
  <c r="D97" i="19"/>
  <c r="C97" i="19"/>
  <c r="C114" i="19" s="1"/>
  <c r="B97" i="19"/>
  <c r="B114" i="19" s="1"/>
  <c r="O115" i="20"/>
  <c r="K115" i="20"/>
  <c r="J115" i="20"/>
  <c r="G115" i="20"/>
  <c r="F115" i="20"/>
  <c r="D115" i="20"/>
  <c r="O114" i="20"/>
  <c r="N114" i="20"/>
  <c r="U113" i="20"/>
  <c r="T113" i="20"/>
  <c r="S113" i="20"/>
  <c r="R113" i="20"/>
  <c r="S112" i="20"/>
  <c r="R112" i="20"/>
  <c r="E112" i="20"/>
  <c r="U112" i="20" s="1"/>
  <c r="T111" i="20"/>
  <c r="S111" i="20"/>
  <c r="R111" i="20"/>
  <c r="E111" i="20"/>
  <c r="U111" i="20" s="1"/>
  <c r="T110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S100" i="20"/>
  <c r="R100" i="20"/>
  <c r="E100" i="20"/>
  <c r="S99" i="20"/>
  <c r="R99" i="20"/>
  <c r="E99" i="20"/>
  <c r="S98" i="20"/>
  <c r="R98" i="20"/>
  <c r="E98" i="20"/>
  <c r="U98" i="20" s="1"/>
  <c r="M97" i="20"/>
  <c r="L97" i="20"/>
  <c r="K97" i="20"/>
  <c r="K114" i="20" s="1"/>
  <c r="J97" i="20"/>
  <c r="I97" i="20"/>
  <c r="H97" i="20"/>
  <c r="G97" i="20"/>
  <c r="G114" i="20" s="1"/>
  <c r="F97" i="20"/>
  <c r="F114" i="20" s="1"/>
  <c r="D97" i="20"/>
  <c r="D114" i="20" s="1"/>
  <c r="C97" i="20"/>
  <c r="C114" i="20" s="1"/>
  <c r="B97" i="20"/>
  <c r="B114" i="20" s="1"/>
  <c r="O115" i="21"/>
  <c r="L115" i="21"/>
  <c r="R115" i="21" s="1"/>
  <c r="K115" i="21"/>
  <c r="J115" i="21"/>
  <c r="I115" i="21"/>
  <c r="H115" i="21"/>
  <c r="G115" i="21"/>
  <c r="F115" i="21"/>
  <c r="D115" i="21"/>
  <c r="C115" i="21"/>
  <c r="O114" i="21"/>
  <c r="U113" i="21"/>
  <c r="T113" i="21"/>
  <c r="S113" i="21"/>
  <c r="R113" i="21"/>
  <c r="S112" i="21"/>
  <c r="R112" i="21"/>
  <c r="E112" i="21"/>
  <c r="S111" i="21"/>
  <c r="R111" i="21"/>
  <c r="E111" i="21"/>
  <c r="U111" i="21" s="1"/>
  <c r="S110" i="21"/>
  <c r="R110" i="21"/>
  <c r="E110" i="21"/>
  <c r="S109" i="21"/>
  <c r="R109" i="21"/>
  <c r="E109" i="21"/>
  <c r="U109" i="21" s="1"/>
  <c r="S108" i="21"/>
  <c r="R108" i="21"/>
  <c r="E108" i="21"/>
  <c r="T108" i="21" s="1"/>
  <c r="U107" i="2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S103" i="21"/>
  <c r="R103" i="21"/>
  <c r="E103" i="21"/>
  <c r="U103" i="21" s="1"/>
  <c r="S102" i="21"/>
  <c r="R102" i="21"/>
  <c r="E102" i="21"/>
  <c r="U102" i="21" s="1"/>
  <c r="U101" i="21"/>
  <c r="T101" i="21"/>
  <c r="S101" i="21"/>
  <c r="R101" i="21"/>
  <c r="E101" i="2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M97" i="21"/>
  <c r="L97" i="21"/>
  <c r="K97" i="21"/>
  <c r="J97" i="21"/>
  <c r="J114" i="21" s="1"/>
  <c r="I97" i="21"/>
  <c r="I114" i="21" s="1"/>
  <c r="H97" i="21"/>
  <c r="H114" i="21" s="1"/>
  <c r="G97" i="21"/>
  <c r="G114" i="21" s="1"/>
  <c r="F97" i="21"/>
  <c r="F114" i="21" s="1"/>
  <c r="D97" i="21"/>
  <c r="C97" i="21"/>
  <c r="C114" i="21" s="1"/>
  <c r="B97" i="21"/>
  <c r="L115" i="22"/>
  <c r="R115" i="22" s="1"/>
  <c r="K115" i="22"/>
  <c r="J115" i="22"/>
  <c r="I115" i="22"/>
  <c r="G115" i="22"/>
  <c r="F115" i="22"/>
  <c r="B115" i="22"/>
  <c r="O114" i="22"/>
  <c r="U113" i="22"/>
  <c r="T113" i="22"/>
  <c r="S113" i="22"/>
  <c r="R113" i="22"/>
  <c r="S112" i="22"/>
  <c r="R112" i="22"/>
  <c r="E112" i="22"/>
  <c r="S111" i="22"/>
  <c r="R111" i="22"/>
  <c r="E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S106" i="22"/>
  <c r="R106" i="22"/>
  <c r="E106" i="22"/>
  <c r="U106" i="22" s="1"/>
  <c r="S105" i="22"/>
  <c r="R105" i="22"/>
  <c r="E105" i="22"/>
  <c r="S104" i="22"/>
  <c r="R104" i="22"/>
  <c r="E104" i="22"/>
  <c r="U104" i="22" s="1"/>
  <c r="S103" i="22"/>
  <c r="R103" i="22"/>
  <c r="E103" i="22"/>
  <c r="T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S98" i="22"/>
  <c r="R98" i="22"/>
  <c r="E98" i="22"/>
  <c r="U98" i="22" s="1"/>
  <c r="M97" i="22"/>
  <c r="L97" i="22"/>
  <c r="R97" i="22" s="1"/>
  <c r="K97" i="22"/>
  <c r="K114" i="22" s="1"/>
  <c r="J97" i="22"/>
  <c r="J114" i="22" s="1"/>
  <c r="I97" i="22"/>
  <c r="I114" i="22" s="1"/>
  <c r="H97" i="22"/>
  <c r="G97" i="22"/>
  <c r="G114" i="22" s="1"/>
  <c r="F97" i="22"/>
  <c r="F114" i="22" s="1"/>
  <c r="D97" i="22"/>
  <c r="C97" i="22"/>
  <c r="C114" i="22" s="1"/>
  <c r="B97" i="22"/>
  <c r="O115" i="23"/>
  <c r="N115" i="23"/>
  <c r="L115" i="23"/>
  <c r="R115" i="23" s="1"/>
  <c r="K115" i="23"/>
  <c r="I115" i="23"/>
  <c r="G115" i="23"/>
  <c r="D115" i="23"/>
  <c r="N114" i="23"/>
  <c r="U113" i="23"/>
  <c r="T113" i="23"/>
  <c r="S113" i="23"/>
  <c r="R113" i="23"/>
  <c r="S112" i="23"/>
  <c r="R112" i="23"/>
  <c r="E112" i="23"/>
  <c r="S111" i="23"/>
  <c r="R111" i="23"/>
  <c r="E111" i="23"/>
  <c r="U111" i="23" s="1"/>
  <c r="S110" i="23"/>
  <c r="R110" i="23"/>
  <c r="E110" i="23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U106" i="23"/>
  <c r="S106" i="23"/>
  <c r="R106" i="23"/>
  <c r="E106" i="23"/>
  <c r="T106" i="23" s="1"/>
  <c r="S105" i="23"/>
  <c r="R105" i="23"/>
  <c r="E105" i="23"/>
  <c r="S104" i="23"/>
  <c r="R104" i="23"/>
  <c r="E104" i="23"/>
  <c r="U104" i="23" s="1"/>
  <c r="S103" i="23"/>
  <c r="R103" i="23"/>
  <c r="E103" i="23"/>
  <c r="S102" i="23"/>
  <c r="R102" i="23"/>
  <c r="E102" i="23"/>
  <c r="S101" i="23"/>
  <c r="R101" i="23"/>
  <c r="E101" i="23"/>
  <c r="U101" i="23" s="1"/>
  <c r="S100" i="23"/>
  <c r="R100" i="23"/>
  <c r="E100" i="23"/>
  <c r="U100" i="23" s="1"/>
  <c r="S99" i="23"/>
  <c r="R99" i="23"/>
  <c r="E99" i="23"/>
  <c r="S98" i="23"/>
  <c r="R98" i="23"/>
  <c r="E98" i="23"/>
  <c r="T98" i="23" s="1"/>
  <c r="M97" i="23"/>
  <c r="S97" i="23" s="1"/>
  <c r="L97" i="23"/>
  <c r="R97" i="23" s="1"/>
  <c r="K97" i="23"/>
  <c r="K114" i="23" s="1"/>
  <c r="J97" i="23"/>
  <c r="I97" i="23"/>
  <c r="I114" i="23" s="1"/>
  <c r="H97" i="23"/>
  <c r="G97" i="23"/>
  <c r="G114" i="23" s="1"/>
  <c r="F97" i="23"/>
  <c r="F114" i="23" s="1"/>
  <c r="D97" i="23"/>
  <c r="C97" i="23"/>
  <c r="B97" i="23"/>
  <c r="O115" i="24"/>
  <c r="N115" i="24"/>
  <c r="M115" i="24"/>
  <c r="S115" i="24" s="1"/>
  <c r="K115" i="24"/>
  <c r="J115" i="24"/>
  <c r="G115" i="24"/>
  <c r="D115" i="24"/>
  <c r="C115" i="24"/>
  <c r="O114" i="24"/>
  <c r="N114" i="24"/>
  <c r="K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S110" i="24"/>
  <c r="R110" i="24"/>
  <c r="E110" i="24"/>
  <c r="U110" i="24" s="1"/>
  <c r="S109" i="24"/>
  <c r="R109" i="24"/>
  <c r="E109" i="24"/>
  <c r="T109" i="24" s="1"/>
  <c r="S108" i="24"/>
  <c r="R108" i="24"/>
  <c r="E108" i="24"/>
  <c r="T108" i="24" s="1"/>
  <c r="S107" i="24"/>
  <c r="R107" i="24"/>
  <c r="E107" i="24"/>
  <c r="S106" i="24"/>
  <c r="R106" i="24"/>
  <c r="E106" i="24"/>
  <c r="U106" i="24" s="1"/>
  <c r="S105" i="24"/>
  <c r="R105" i="24"/>
  <c r="E105" i="24"/>
  <c r="S104" i="24"/>
  <c r="R104" i="24"/>
  <c r="E104" i="24"/>
  <c r="U104" i="24" s="1"/>
  <c r="S103" i="24"/>
  <c r="R103" i="24"/>
  <c r="E103" i="24"/>
  <c r="U103" i="24" s="1"/>
  <c r="S102" i="24"/>
  <c r="R102" i="24"/>
  <c r="E102" i="24"/>
  <c r="S101" i="24"/>
  <c r="R101" i="24"/>
  <c r="E101" i="24"/>
  <c r="S100" i="24"/>
  <c r="R100" i="24"/>
  <c r="E100" i="24"/>
  <c r="U100" i="24" s="1"/>
  <c r="T99" i="24"/>
  <c r="S99" i="24"/>
  <c r="R99" i="24"/>
  <c r="E99" i="24"/>
  <c r="U99" i="24" s="1"/>
  <c r="S98" i="24"/>
  <c r="R98" i="24"/>
  <c r="E98" i="24"/>
  <c r="U98" i="24" s="1"/>
  <c r="M97" i="24"/>
  <c r="L97" i="24"/>
  <c r="K97" i="24"/>
  <c r="J97" i="24"/>
  <c r="J114" i="24" s="1"/>
  <c r="I97" i="24"/>
  <c r="H97" i="24"/>
  <c r="H114" i="24" s="1"/>
  <c r="G97" i="24"/>
  <c r="G114" i="24" s="1"/>
  <c r="F97" i="24"/>
  <c r="F114" i="24" s="1"/>
  <c r="D97" i="24"/>
  <c r="D114" i="24" s="1"/>
  <c r="C97" i="24"/>
  <c r="C114" i="24" s="1"/>
  <c r="B97" i="24"/>
  <c r="O115" i="25"/>
  <c r="N115" i="25"/>
  <c r="M115" i="25"/>
  <c r="S115" i="25" s="1"/>
  <c r="J115" i="25"/>
  <c r="I115" i="25"/>
  <c r="G115" i="25"/>
  <c r="F115" i="25"/>
  <c r="C115" i="25"/>
  <c r="O114" i="25"/>
  <c r="N114" i="25"/>
  <c r="U113" i="25"/>
  <c r="T113" i="25"/>
  <c r="S113" i="25"/>
  <c r="R113" i="25"/>
  <c r="S112" i="25"/>
  <c r="R112" i="25"/>
  <c r="E112" i="25"/>
  <c r="T112" i="25" s="1"/>
  <c r="S111" i="25"/>
  <c r="R111" i="25"/>
  <c r="E111" i="25"/>
  <c r="U111" i="25" s="1"/>
  <c r="S110" i="25"/>
  <c r="R110" i="25"/>
  <c r="E110" i="25"/>
  <c r="U110" i="25" s="1"/>
  <c r="S109" i="25"/>
  <c r="R109" i="25"/>
  <c r="E109" i="25"/>
  <c r="U109" i="25" s="1"/>
  <c r="S108" i="25"/>
  <c r="R108" i="25"/>
  <c r="E108" i="25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T104" i="25" s="1"/>
  <c r="S103" i="25"/>
  <c r="R103" i="25"/>
  <c r="E103" i="25"/>
  <c r="T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S99" i="25"/>
  <c r="R99" i="25"/>
  <c r="E99" i="25"/>
  <c r="U99" i="25" s="1"/>
  <c r="U98" i="25"/>
  <c r="T98" i="25"/>
  <c r="S98" i="25"/>
  <c r="R98" i="25"/>
  <c r="E98" i="25"/>
  <c r="M97" i="25"/>
  <c r="S97" i="25" s="1"/>
  <c r="L97" i="25"/>
  <c r="K97" i="25"/>
  <c r="J97" i="25"/>
  <c r="J114" i="25" s="1"/>
  <c r="I97" i="25"/>
  <c r="I114" i="25" s="1"/>
  <c r="H97" i="25"/>
  <c r="H114" i="25" s="1"/>
  <c r="G97" i="25"/>
  <c r="G114" i="25" s="1"/>
  <c r="F97" i="25"/>
  <c r="F114" i="25" s="1"/>
  <c r="D97" i="25"/>
  <c r="D114" i="25" s="1"/>
  <c r="C97" i="25"/>
  <c r="C114" i="25" s="1"/>
  <c r="B97" i="25"/>
  <c r="N115" i="26"/>
  <c r="L115" i="26"/>
  <c r="R115" i="26" s="1"/>
  <c r="K115" i="26"/>
  <c r="I115" i="26"/>
  <c r="G115" i="26"/>
  <c r="F115" i="26"/>
  <c r="O114" i="26"/>
  <c r="N114" i="26"/>
  <c r="U113" i="26"/>
  <c r="T113" i="26"/>
  <c r="S113" i="26"/>
  <c r="R113" i="26"/>
  <c r="S112" i="26"/>
  <c r="R112" i="26"/>
  <c r="E112" i="26"/>
  <c r="U112" i="26" s="1"/>
  <c r="S111" i="26"/>
  <c r="R111" i="26"/>
  <c r="E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S102" i="26"/>
  <c r="R102" i="26"/>
  <c r="E102" i="26"/>
  <c r="U102" i="26" s="1"/>
  <c r="S101" i="26"/>
  <c r="R101" i="26"/>
  <c r="E101" i="26"/>
  <c r="U101" i="26" s="1"/>
  <c r="S100" i="26"/>
  <c r="R100" i="26"/>
  <c r="E100" i="26"/>
  <c r="S99" i="26"/>
  <c r="R99" i="26"/>
  <c r="E99" i="26"/>
  <c r="T99" i="26" s="1"/>
  <c r="U98" i="26"/>
  <c r="S98" i="26"/>
  <c r="R98" i="26"/>
  <c r="E98" i="26"/>
  <c r="T98" i="26" s="1"/>
  <c r="M97" i="26"/>
  <c r="L97" i="26"/>
  <c r="R97" i="26" s="1"/>
  <c r="K97" i="26"/>
  <c r="J97" i="26"/>
  <c r="I97" i="26"/>
  <c r="I114" i="26" s="1"/>
  <c r="H97" i="26"/>
  <c r="G97" i="26"/>
  <c r="G114" i="26" s="1"/>
  <c r="F97" i="26"/>
  <c r="F114" i="26" s="1"/>
  <c r="D97" i="26"/>
  <c r="C97" i="26"/>
  <c r="C114" i="26" s="1"/>
  <c r="B97" i="26"/>
  <c r="O115" i="27"/>
  <c r="N115" i="27"/>
  <c r="K115" i="27"/>
  <c r="J115" i="27"/>
  <c r="I115" i="27"/>
  <c r="H115" i="27"/>
  <c r="F115" i="27"/>
  <c r="C115" i="27"/>
  <c r="B115" i="27"/>
  <c r="U113" i="27"/>
  <c r="T113" i="27"/>
  <c r="S113" i="27"/>
  <c r="R113" i="27"/>
  <c r="S112" i="27"/>
  <c r="R112" i="27"/>
  <c r="E112" i="27"/>
  <c r="T112" i="27" s="1"/>
  <c r="S111" i="27"/>
  <c r="R111" i="27"/>
  <c r="E111" i="27"/>
  <c r="T111" i="27" s="1"/>
  <c r="S110" i="27"/>
  <c r="R110" i="27"/>
  <c r="E110" i="27"/>
  <c r="S109" i="27"/>
  <c r="R109" i="27"/>
  <c r="E109" i="27"/>
  <c r="U109" i="27" s="1"/>
  <c r="T108" i="27"/>
  <c r="S108" i="27"/>
  <c r="R108" i="27"/>
  <c r="E108" i="27"/>
  <c r="U108" i="27" s="1"/>
  <c r="S107" i="27"/>
  <c r="R107" i="27"/>
  <c r="E107" i="27"/>
  <c r="U107" i="27" s="1"/>
  <c r="S106" i="27"/>
  <c r="R106" i="27"/>
  <c r="E106" i="27"/>
  <c r="S105" i="27"/>
  <c r="R105" i="27"/>
  <c r="E105" i="27"/>
  <c r="U105" i="27" s="1"/>
  <c r="S104" i="27"/>
  <c r="R104" i="27"/>
  <c r="E104" i="27"/>
  <c r="S103" i="27"/>
  <c r="R103" i="27"/>
  <c r="E103" i="27"/>
  <c r="U103" i="27" s="1"/>
  <c r="S102" i="27"/>
  <c r="R102" i="27"/>
  <c r="E102" i="27"/>
  <c r="T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M97" i="27"/>
  <c r="M114" i="27" s="1"/>
  <c r="S114" i="27" s="1"/>
  <c r="L97" i="27"/>
  <c r="R97" i="27" s="1"/>
  <c r="K97" i="27"/>
  <c r="K114" i="27" s="1"/>
  <c r="J97" i="27"/>
  <c r="J114" i="27" s="1"/>
  <c r="I97" i="27"/>
  <c r="I114" i="27" s="1"/>
  <c r="H97" i="27"/>
  <c r="H114" i="27" s="1"/>
  <c r="G97" i="27"/>
  <c r="G114" i="27" s="1"/>
  <c r="F97" i="27"/>
  <c r="F114" i="27" s="1"/>
  <c r="D97" i="27"/>
  <c r="C97" i="27"/>
  <c r="B97" i="27"/>
  <c r="B114" i="27" s="1"/>
  <c r="O115" i="28"/>
  <c r="M115" i="28"/>
  <c r="S115" i="28" s="1"/>
  <c r="K115" i="28"/>
  <c r="J115" i="28"/>
  <c r="G115" i="28"/>
  <c r="F115" i="28"/>
  <c r="O114" i="28"/>
  <c r="N114" i="28"/>
  <c r="U113" i="28"/>
  <c r="T113" i="28"/>
  <c r="S113" i="28"/>
  <c r="R113" i="28"/>
  <c r="S112" i="28"/>
  <c r="R112" i="28"/>
  <c r="E112" i="28"/>
  <c r="S111" i="28"/>
  <c r="R111" i="28"/>
  <c r="E111" i="28"/>
  <c r="U111" i="28" s="1"/>
  <c r="S110" i="28"/>
  <c r="R110" i="28"/>
  <c r="E110" i="28"/>
  <c r="U110" i="28" s="1"/>
  <c r="S109" i="28"/>
  <c r="R109" i="28"/>
  <c r="E109" i="28"/>
  <c r="T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S105" i="28"/>
  <c r="R105" i="28"/>
  <c r="E105" i="28"/>
  <c r="T105" i="28" s="1"/>
  <c r="T104" i="28"/>
  <c r="S104" i="28"/>
  <c r="R104" i="28"/>
  <c r="E104" i="28"/>
  <c r="U104" i="28" s="1"/>
  <c r="S103" i="28"/>
  <c r="R103" i="28"/>
  <c r="E103" i="28"/>
  <c r="U103" i="28" s="1"/>
  <c r="T102" i="28"/>
  <c r="S102" i="28"/>
  <c r="R102" i="28"/>
  <c r="E102" i="28"/>
  <c r="U102" i="28" s="1"/>
  <c r="S101" i="28"/>
  <c r="R101" i="28"/>
  <c r="E101" i="28"/>
  <c r="T101" i="28" s="1"/>
  <c r="S100" i="28"/>
  <c r="R100" i="28"/>
  <c r="E100" i="28"/>
  <c r="U100" i="28" s="1"/>
  <c r="U99" i="28"/>
  <c r="S99" i="28"/>
  <c r="R99" i="28"/>
  <c r="E99" i="28"/>
  <c r="T99" i="28" s="1"/>
  <c r="S98" i="28"/>
  <c r="R98" i="28"/>
  <c r="E98" i="28"/>
  <c r="U98" i="28" s="1"/>
  <c r="M97" i="28"/>
  <c r="L97" i="28"/>
  <c r="R97" i="28" s="1"/>
  <c r="K97" i="28"/>
  <c r="J97" i="28"/>
  <c r="J114" i="28" s="1"/>
  <c r="I97" i="28"/>
  <c r="H97" i="28"/>
  <c r="G97" i="28"/>
  <c r="G114" i="28" s="1"/>
  <c r="F97" i="28"/>
  <c r="D97" i="28"/>
  <c r="C97" i="28"/>
  <c r="B97" i="28"/>
  <c r="B114" i="28" s="1"/>
  <c r="O115" i="29"/>
  <c r="N115" i="29"/>
  <c r="M115" i="29"/>
  <c r="S115" i="29" s="1"/>
  <c r="K115" i="29"/>
  <c r="J115" i="29"/>
  <c r="I115" i="29"/>
  <c r="H115" i="29"/>
  <c r="G115" i="29"/>
  <c r="F115" i="29"/>
  <c r="C115" i="29"/>
  <c r="N114" i="29"/>
  <c r="U113" i="29"/>
  <c r="T113" i="29"/>
  <c r="S113" i="29"/>
  <c r="R113" i="29"/>
  <c r="S112" i="29"/>
  <c r="R112" i="29"/>
  <c r="E112" i="29"/>
  <c r="T112" i="29" s="1"/>
  <c r="S111" i="29"/>
  <c r="R111" i="29"/>
  <c r="E111" i="29"/>
  <c r="U111" i="29" s="1"/>
  <c r="S110" i="29"/>
  <c r="R110" i="29"/>
  <c r="E110" i="29"/>
  <c r="U110" i="29" s="1"/>
  <c r="S109" i="29"/>
  <c r="R109" i="29"/>
  <c r="E109" i="29"/>
  <c r="S108" i="29"/>
  <c r="R108" i="29"/>
  <c r="E108" i="29"/>
  <c r="T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T104" i="29" s="1"/>
  <c r="S103" i="29"/>
  <c r="R103" i="29"/>
  <c r="E103" i="29"/>
  <c r="U103" i="29" s="1"/>
  <c r="S102" i="29"/>
  <c r="R102" i="29"/>
  <c r="E102" i="29"/>
  <c r="T102" i="29" s="1"/>
  <c r="S101" i="29"/>
  <c r="R101" i="29"/>
  <c r="E101" i="29"/>
  <c r="U101" i="29" s="1"/>
  <c r="S100" i="29"/>
  <c r="R100" i="29"/>
  <c r="E100" i="29"/>
  <c r="T100" i="29" s="1"/>
  <c r="S99" i="29"/>
  <c r="R99" i="29"/>
  <c r="E99" i="29"/>
  <c r="S98" i="29"/>
  <c r="R98" i="29"/>
  <c r="E98" i="29"/>
  <c r="U98" i="29" s="1"/>
  <c r="M97" i="29"/>
  <c r="S97" i="29" s="1"/>
  <c r="L97" i="29"/>
  <c r="K97" i="29"/>
  <c r="K114" i="29" s="1"/>
  <c r="J97" i="29"/>
  <c r="I97" i="29"/>
  <c r="I114" i="29" s="1"/>
  <c r="H97" i="29"/>
  <c r="G97" i="29"/>
  <c r="G114" i="29" s="1"/>
  <c r="F97" i="29"/>
  <c r="F114" i="29" s="1"/>
  <c r="D97" i="29"/>
  <c r="C97" i="29"/>
  <c r="C114" i="29" s="1"/>
  <c r="B97" i="29"/>
  <c r="B114" i="29" s="1"/>
  <c r="N115" i="30"/>
  <c r="J115" i="30"/>
  <c r="F115" i="30"/>
  <c r="D115" i="30"/>
  <c r="C115" i="30"/>
  <c r="B115" i="30"/>
  <c r="O114" i="30"/>
  <c r="N114" i="30"/>
  <c r="U113" i="30"/>
  <c r="T113" i="30"/>
  <c r="S113" i="30"/>
  <c r="R113" i="30"/>
  <c r="S112" i="30"/>
  <c r="R112" i="30"/>
  <c r="E112" i="30"/>
  <c r="U111" i="30"/>
  <c r="S111" i="30"/>
  <c r="R111" i="30"/>
  <c r="E111" i="30"/>
  <c r="T111" i="30" s="1"/>
  <c r="S110" i="30"/>
  <c r="R110" i="30"/>
  <c r="E110" i="30"/>
  <c r="S109" i="30"/>
  <c r="R109" i="30"/>
  <c r="E109" i="30"/>
  <c r="U109" i="30" s="1"/>
  <c r="S108" i="30"/>
  <c r="R108" i="30"/>
  <c r="E108" i="30"/>
  <c r="S107" i="30"/>
  <c r="R107" i="30"/>
  <c r="E107" i="30"/>
  <c r="T107" i="30" s="1"/>
  <c r="S106" i="30"/>
  <c r="R106" i="30"/>
  <c r="E106" i="30"/>
  <c r="U106" i="30" s="1"/>
  <c r="S105" i="30"/>
  <c r="R105" i="30"/>
  <c r="E105" i="30"/>
  <c r="S104" i="30"/>
  <c r="R104" i="30"/>
  <c r="E104" i="30"/>
  <c r="U104" i="30" s="1"/>
  <c r="S103" i="30"/>
  <c r="R103" i="30"/>
  <c r="E103" i="30"/>
  <c r="T103" i="30" s="1"/>
  <c r="S102" i="30"/>
  <c r="R102" i="30"/>
  <c r="E102" i="30"/>
  <c r="U102" i="30" s="1"/>
  <c r="T101" i="30"/>
  <c r="S101" i="30"/>
  <c r="R101" i="30"/>
  <c r="E101" i="30"/>
  <c r="U101" i="30" s="1"/>
  <c r="S100" i="30"/>
  <c r="R100" i="30"/>
  <c r="E100" i="30"/>
  <c r="U100" i="30" s="1"/>
  <c r="S99" i="30"/>
  <c r="R99" i="30"/>
  <c r="E99" i="30"/>
  <c r="T99" i="30" s="1"/>
  <c r="S98" i="30"/>
  <c r="R98" i="30"/>
  <c r="E98" i="30"/>
  <c r="U98" i="30" s="1"/>
  <c r="M97" i="30"/>
  <c r="S97" i="30" s="1"/>
  <c r="L97" i="30"/>
  <c r="R97" i="30" s="1"/>
  <c r="K97" i="30"/>
  <c r="J97" i="30"/>
  <c r="I97" i="30"/>
  <c r="I114" i="30" s="1"/>
  <c r="H97" i="30"/>
  <c r="G97" i="30"/>
  <c r="F97" i="30"/>
  <c r="F114" i="30" s="1"/>
  <c r="D97" i="30"/>
  <c r="D114" i="30" s="1"/>
  <c r="C97" i="30"/>
  <c r="C114" i="30" s="1"/>
  <c r="B97" i="30"/>
  <c r="B114" i="30" s="1"/>
  <c r="O115" i="31"/>
  <c r="N115" i="31"/>
  <c r="M115" i="31"/>
  <c r="S115" i="31" s="1"/>
  <c r="K115" i="31"/>
  <c r="J115" i="31"/>
  <c r="I115" i="31"/>
  <c r="H115" i="31"/>
  <c r="G115" i="31"/>
  <c r="F115" i="31"/>
  <c r="C115" i="31"/>
  <c r="B115" i="31"/>
  <c r="U113" i="31"/>
  <c r="T113" i="31"/>
  <c r="S113" i="31"/>
  <c r="R113" i="31"/>
  <c r="S112" i="31"/>
  <c r="R112" i="31"/>
  <c r="E112" i="31"/>
  <c r="U112" i="31" s="1"/>
  <c r="T111" i="31"/>
  <c r="S111" i="31"/>
  <c r="R111" i="31"/>
  <c r="E111" i="31"/>
  <c r="U111" i="31" s="1"/>
  <c r="S110" i="31"/>
  <c r="R110" i="31"/>
  <c r="E110" i="31"/>
  <c r="T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T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T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M97" i="31"/>
  <c r="M114" i="31" s="1"/>
  <c r="S114" i="31" s="1"/>
  <c r="L97" i="31"/>
  <c r="R97" i="31" s="1"/>
  <c r="K97" i="31"/>
  <c r="J97" i="31"/>
  <c r="J114" i="31" s="1"/>
  <c r="I97" i="31"/>
  <c r="I114" i="31" s="1"/>
  <c r="H97" i="31"/>
  <c r="H114" i="31" s="1"/>
  <c r="G97" i="31"/>
  <c r="G114" i="31" s="1"/>
  <c r="F97" i="31"/>
  <c r="F114" i="31" s="1"/>
  <c r="D97" i="31"/>
  <c r="C97" i="31"/>
  <c r="C114" i="31" s="1"/>
  <c r="B97" i="31"/>
  <c r="B114" i="31" s="1"/>
  <c r="I115" i="32"/>
  <c r="G115" i="32"/>
  <c r="D115" i="32"/>
  <c r="C115" i="32"/>
  <c r="U113" i="32"/>
  <c r="T113" i="32"/>
  <c r="S113" i="32"/>
  <c r="R113" i="32"/>
  <c r="S112" i="32"/>
  <c r="R112" i="32"/>
  <c r="E112" i="32"/>
  <c r="S111" i="32"/>
  <c r="R111" i="32"/>
  <c r="E111" i="32"/>
  <c r="U111" i="32" s="1"/>
  <c r="S110" i="32"/>
  <c r="R110" i="32"/>
  <c r="E110" i="32"/>
  <c r="S109" i="32"/>
  <c r="R109" i="32"/>
  <c r="E109" i="32"/>
  <c r="T109" i="32" s="1"/>
  <c r="S108" i="32"/>
  <c r="R108" i="32"/>
  <c r="E108" i="32"/>
  <c r="U108" i="32" s="1"/>
  <c r="S107" i="32"/>
  <c r="R107" i="32"/>
  <c r="E107" i="32"/>
  <c r="T107" i="32" s="1"/>
  <c r="S106" i="32"/>
  <c r="R106" i="32"/>
  <c r="E106" i="32"/>
  <c r="S105" i="32"/>
  <c r="R105" i="32"/>
  <c r="E105" i="32"/>
  <c r="U105" i="32" s="1"/>
  <c r="S104" i="32"/>
  <c r="R104" i="32"/>
  <c r="E104" i="32"/>
  <c r="S103" i="32"/>
  <c r="R103" i="32"/>
  <c r="E103" i="32"/>
  <c r="U103" i="32" s="1"/>
  <c r="S102" i="32"/>
  <c r="R102" i="32"/>
  <c r="E102" i="32"/>
  <c r="S101" i="32"/>
  <c r="R101" i="32"/>
  <c r="E101" i="32"/>
  <c r="U101" i="32" s="1"/>
  <c r="S100" i="32"/>
  <c r="R100" i="32"/>
  <c r="E100" i="32"/>
  <c r="U100" i="32" s="1"/>
  <c r="S99" i="32"/>
  <c r="R99" i="32"/>
  <c r="E99" i="32"/>
  <c r="U99" i="32" s="1"/>
  <c r="T98" i="32"/>
  <c r="S98" i="32"/>
  <c r="R98" i="32"/>
  <c r="E98" i="32"/>
  <c r="U98" i="32" s="1"/>
  <c r="M97" i="32"/>
  <c r="M114" i="32" s="1"/>
  <c r="S114" i="32" s="1"/>
  <c r="L97" i="32"/>
  <c r="L114" i="32" s="1"/>
  <c r="R114" i="32" s="1"/>
  <c r="K97" i="32"/>
  <c r="K114" i="32" s="1"/>
  <c r="J97" i="32"/>
  <c r="I97" i="32"/>
  <c r="I114" i="32" s="1"/>
  <c r="H97" i="32"/>
  <c r="H114" i="32" s="1"/>
  <c r="G97" i="32"/>
  <c r="G114" i="32" s="1"/>
  <c r="F97" i="32"/>
  <c r="D97" i="32"/>
  <c r="C97" i="32"/>
  <c r="C114" i="32" s="1"/>
  <c r="B97" i="32"/>
  <c r="O115" i="1"/>
  <c r="N115" i="1"/>
  <c r="K115" i="1"/>
  <c r="I115" i="1"/>
  <c r="H115" i="1"/>
  <c r="G115" i="1"/>
  <c r="F115" i="1"/>
  <c r="B115" i="1"/>
  <c r="O114" i="1"/>
  <c r="N114" i="1"/>
  <c r="U113" i="1"/>
  <c r="T113" i="1"/>
  <c r="S113" i="1"/>
  <c r="R113" i="1"/>
  <c r="S112" i="1"/>
  <c r="R112" i="1"/>
  <c r="E112" i="1"/>
  <c r="T112" i="1" s="1"/>
  <c r="S111" i="1"/>
  <c r="R111" i="1"/>
  <c r="E111" i="1"/>
  <c r="U111" i="1" s="1"/>
  <c r="U110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S97" i="1" s="1"/>
  <c r="L97" i="1"/>
  <c r="R97" i="1" s="1"/>
  <c r="K97" i="1"/>
  <c r="K114" i="1" s="1"/>
  <c r="J97" i="1"/>
  <c r="J114" i="1" s="1"/>
  <c r="I97" i="1"/>
  <c r="I114" i="1" s="1"/>
  <c r="H97" i="1"/>
  <c r="G97" i="1"/>
  <c r="G114" i="1" s="1"/>
  <c r="F97" i="1"/>
  <c r="D97" i="1"/>
  <c r="C97" i="1"/>
  <c r="C114" i="1" s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2" i="8" s="1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E82" i="12" s="1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2" i="13" s="1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A79" i="18"/>
  <c r="E86" i="19"/>
  <c r="E85" i="19"/>
  <c r="E84" i="19"/>
  <c r="E83" i="19"/>
  <c r="E82" i="19" s="1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2" i="27" s="1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29"/>
  <c r="E85" i="29"/>
  <c r="E84" i="29"/>
  <c r="E83" i="29"/>
  <c r="M82" i="29"/>
  <c r="L82" i="29"/>
  <c r="K82" i="29"/>
  <c r="J82" i="29"/>
  <c r="I82" i="29"/>
  <c r="H82" i="29"/>
  <c r="G82" i="29"/>
  <c r="F82" i="29"/>
  <c r="D82" i="29"/>
  <c r="C82" i="29"/>
  <c r="B82" i="29"/>
  <c r="A79" i="29"/>
  <c r="E86" i="30"/>
  <c r="E85" i="30"/>
  <c r="E84" i="30"/>
  <c r="E83" i="30"/>
  <c r="M82" i="30"/>
  <c r="L82" i="30"/>
  <c r="K82" i="30"/>
  <c r="J82" i="30"/>
  <c r="I82" i="30"/>
  <c r="H82" i="30"/>
  <c r="G82" i="30"/>
  <c r="F82" i="30"/>
  <c r="D82" i="30"/>
  <c r="C82" i="30"/>
  <c r="B82" i="30"/>
  <c r="A79" i="30"/>
  <c r="E86" i="31"/>
  <c r="E85" i="31"/>
  <c r="E84" i="31"/>
  <c r="E83" i="31"/>
  <c r="M82" i="31"/>
  <c r="L82" i="31"/>
  <c r="K82" i="31"/>
  <c r="J82" i="31"/>
  <c r="I82" i="31"/>
  <c r="H82" i="31"/>
  <c r="G82" i="31"/>
  <c r="F82" i="31"/>
  <c r="D82" i="31"/>
  <c r="C82" i="31"/>
  <c r="B82" i="31"/>
  <c r="A79" i="31"/>
  <c r="E86" i="32"/>
  <c r="E85" i="32"/>
  <c r="E84" i="32"/>
  <c r="E83" i="32"/>
  <c r="M82" i="32"/>
  <c r="L82" i="32"/>
  <c r="K82" i="32"/>
  <c r="J82" i="32"/>
  <c r="I82" i="32"/>
  <c r="H82" i="32"/>
  <c r="G82" i="32"/>
  <c r="F82" i="32"/>
  <c r="D82" i="32"/>
  <c r="C82" i="32"/>
  <c r="B82" i="32"/>
  <c r="A79" i="32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U96" i="32"/>
  <c r="S96" i="32"/>
  <c r="R96" i="32"/>
  <c r="Q96" i="32"/>
  <c r="P96" i="32"/>
  <c r="E96" i="32"/>
  <c r="T96" i="32" s="1"/>
  <c r="T95" i="32"/>
  <c r="S95" i="32"/>
  <c r="R95" i="32"/>
  <c r="Q95" i="32"/>
  <c r="P95" i="32"/>
  <c r="E95" i="32"/>
  <c r="U95" i="32" s="1"/>
  <c r="S94" i="32"/>
  <c r="R94" i="32"/>
  <c r="Q94" i="32"/>
  <c r="P94" i="32"/>
  <c r="E94" i="32"/>
  <c r="T94" i="32" s="1"/>
  <c r="S93" i="32"/>
  <c r="R93" i="32"/>
  <c r="Q93" i="32"/>
  <c r="P93" i="32"/>
  <c r="E93" i="32"/>
  <c r="U93" i="32" s="1"/>
  <c r="U92" i="32"/>
  <c r="T92" i="32"/>
  <c r="S92" i="32"/>
  <c r="R92" i="32"/>
  <c r="Q92" i="32"/>
  <c r="P92" i="32"/>
  <c r="E92" i="32"/>
  <c r="S91" i="32"/>
  <c r="R91" i="32"/>
  <c r="Q91" i="32"/>
  <c r="P91" i="32"/>
  <c r="E91" i="32"/>
  <c r="S90" i="32"/>
  <c r="R90" i="32"/>
  <c r="Q90" i="32"/>
  <c r="P90" i="32"/>
  <c r="E90" i="32"/>
  <c r="S89" i="32"/>
  <c r="R89" i="32"/>
  <c r="Q89" i="32"/>
  <c r="P89" i="32"/>
  <c r="E89" i="32"/>
  <c r="U89" i="32" s="1"/>
  <c r="U88" i="32"/>
  <c r="S88" i="32"/>
  <c r="R88" i="32"/>
  <c r="Q88" i="32"/>
  <c r="P88" i="32"/>
  <c r="E88" i="32"/>
  <c r="O75" i="32"/>
  <c r="N75" i="32"/>
  <c r="M75" i="32"/>
  <c r="L75" i="32"/>
  <c r="K75" i="32"/>
  <c r="J75" i="32"/>
  <c r="I75" i="32"/>
  <c r="H75" i="32"/>
  <c r="G75" i="32"/>
  <c r="F75" i="32"/>
  <c r="C75" i="32"/>
  <c r="B75" i="32"/>
  <c r="O74" i="32"/>
  <c r="N74" i="32"/>
  <c r="M74" i="32"/>
  <c r="L74" i="32"/>
  <c r="K74" i="32"/>
  <c r="J74" i="32"/>
  <c r="I74" i="32"/>
  <c r="S74" i="32" s="1"/>
  <c r="H74" i="32"/>
  <c r="R74" i="32" s="1"/>
  <c r="G74" i="32"/>
  <c r="F74" i="32"/>
  <c r="C74" i="32"/>
  <c r="B74" i="32"/>
  <c r="O73" i="32"/>
  <c r="N73" i="32"/>
  <c r="M73" i="32"/>
  <c r="L73" i="32"/>
  <c r="K73" i="32"/>
  <c r="J73" i="32"/>
  <c r="I73" i="32"/>
  <c r="S73" i="32" s="1"/>
  <c r="H73" i="32"/>
  <c r="R73" i="32" s="1"/>
  <c r="G73" i="32"/>
  <c r="F73" i="32"/>
  <c r="C73" i="32"/>
  <c r="B73" i="32"/>
  <c r="E73" i="32" s="1"/>
  <c r="S72" i="32"/>
  <c r="R72" i="32"/>
  <c r="Q72" i="32"/>
  <c r="P72" i="32"/>
  <c r="E72" i="32"/>
  <c r="S71" i="32"/>
  <c r="R71" i="32"/>
  <c r="Q71" i="32"/>
  <c r="P71" i="32"/>
  <c r="E71" i="32"/>
  <c r="O69" i="32"/>
  <c r="N69" i="32"/>
  <c r="M69" i="32"/>
  <c r="L69" i="32"/>
  <c r="K69" i="32"/>
  <c r="J69" i="32"/>
  <c r="I69" i="32"/>
  <c r="H69" i="32"/>
  <c r="G69" i="32"/>
  <c r="F69" i="32"/>
  <c r="C69" i="32"/>
  <c r="B69" i="32"/>
  <c r="O68" i="32"/>
  <c r="N68" i="32"/>
  <c r="M68" i="32"/>
  <c r="L68" i="32"/>
  <c r="K68" i="32"/>
  <c r="J68" i="32"/>
  <c r="I68" i="32"/>
  <c r="S68" i="32" s="1"/>
  <c r="H68" i="32"/>
  <c r="R68" i="32" s="1"/>
  <c r="G68" i="32"/>
  <c r="F68" i="32"/>
  <c r="C68" i="32"/>
  <c r="B68" i="32"/>
  <c r="S67" i="32"/>
  <c r="R67" i="32"/>
  <c r="Q67" i="32"/>
  <c r="P67" i="32"/>
  <c r="E67" i="32"/>
  <c r="S66" i="32"/>
  <c r="R66" i="32"/>
  <c r="Q66" i="32"/>
  <c r="P66" i="32"/>
  <c r="E66" i="32"/>
  <c r="U66" i="32" s="1"/>
  <c r="S65" i="32"/>
  <c r="R65" i="32"/>
  <c r="Q65" i="32"/>
  <c r="P65" i="32"/>
  <c r="E65" i="32"/>
  <c r="T65" i="32" s="1"/>
  <c r="S64" i="32"/>
  <c r="R64" i="32"/>
  <c r="Q64" i="32"/>
  <c r="P64" i="32"/>
  <c r="E64" i="32"/>
  <c r="U64" i="32" s="1"/>
  <c r="S63" i="32"/>
  <c r="R63" i="32"/>
  <c r="Q63" i="32"/>
  <c r="P63" i="32"/>
  <c r="E63" i="32"/>
  <c r="U63" i="32" s="1"/>
  <c r="O61" i="32"/>
  <c r="N61" i="32"/>
  <c r="M61" i="32"/>
  <c r="L61" i="32"/>
  <c r="K61" i="32"/>
  <c r="J61" i="32"/>
  <c r="I61" i="32"/>
  <c r="S61" i="32" s="1"/>
  <c r="H61" i="32"/>
  <c r="R61" i="32" s="1"/>
  <c r="C61" i="32"/>
  <c r="B61" i="32"/>
  <c r="U60" i="32"/>
  <c r="S60" i="32"/>
  <c r="R60" i="32"/>
  <c r="Q60" i="32"/>
  <c r="P60" i="32"/>
  <c r="E60" i="32"/>
  <c r="T60" i="32" s="1"/>
  <c r="S59" i="32"/>
  <c r="R59" i="32"/>
  <c r="Q59" i="32"/>
  <c r="P59" i="32"/>
  <c r="E59" i="32"/>
  <c r="U59" i="32" s="1"/>
  <c r="S58" i="32"/>
  <c r="R58" i="32"/>
  <c r="Q58" i="32"/>
  <c r="P58" i="32"/>
  <c r="E58" i="32"/>
  <c r="S57" i="32"/>
  <c r="R57" i="32"/>
  <c r="Q57" i="32"/>
  <c r="P57" i="32"/>
  <c r="E57" i="32"/>
  <c r="U57" i="32" s="1"/>
  <c r="O55" i="32"/>
  <c r="N55" i="32"/>
  <c r="M55" i="32"/>
  <c r="L55" i="32"/>
  <c r="K55" i="32"/>
  <c r="J55" i="32"/>
  <c r="I55" i="32"/>
  <c r="S55" i="32" s="1"/>
  <c r="H55" i="32"/>
  <c r="R55" i="32" s="1"/>
  <c r="G55" i="32"/>
  <c r="F55" i="32"/>
  <c r="C55" i="32"/>
  <c r="B55" i="32"/>
  <c r="S54" i="32"/>
  <c r="R54" i="32"/>
  <c r="Q54" i="32"/>
  <c r="P54" i="32"/>
  <c r="E54" i="32"/>
  <c r="U54" i="32" s="1"/>
  <c r="S53" i="32"/>
  <c r="R53" i="32"/>
  <c r="Q53" i="32"/>
  <c r="P53" i="32"/>
  <c r="E53" i="32"/>
  <c r="T52" i="32"/>
  <c r="S52" i="32"/>
  <c r="R52" i="32"/>
  <c r="Q52" i="32"/>
  <c r="P52" i="32"/>
  <c r="E52" i="32"/>
  <c r="U52" i="32" s="1"/>
  <c r="S51" i="32"/>
  <c r="R51" i="32"/>
  <c r="Q51" i="32"/>
  <c r="P51" i="32"/>
  <c r="E51" i="32"/>
  <c r="U51" i="32" s="1"/>
  <c r="S50" i="32"/>
  <c r="R50" i="32"/>
  <c r="Q50" i="32"/>
  <c r="P50" i="32"/>
  <c r="E50" i="32"/>
  <c r="U50" i="32" s="1"/>
  <c r="S49" i="32"/>
  <c r="R49" i="32"/>
  <c r="Q49" i="32"/>
  <c r="P49" i="32"/>
  <c r="E49" i="32"/>
  <c r="U49" i="32" s="1"/>
  <c r="T48" i="32"/>
  <c r="S48" i="32"/>
  <c r="R48" i="32"/>
  <c r="Q48" i="32"/>
  <c r="P48" i="32"/>
  <c r="E48" i="32"/>
  <c r="U48" i="32" s="1"/>
  <c r="S47" i="32"/>
  <c r="R47" i="32"/>
  <c r="Q47" i="32"/>
  <c r="P47" i="32"/>
  <c r="E47" i="32"/>
  <c r="S46" i="32"/>
  <c r="R46" i="32"/>
  <c r="Q46" i="32"/>
  <c r="P46" i="32"/>
  <c r="E46" i="32"/>
  <c r="T46" i="32" s="1"/>
  <c r="S45" i="32"/>
  <c r="R45" i="32"/>
  <c r="Q45" i="32"/>
  <c r="P45" i="32"/>
  <c r="E45" i="32"/>
  <c r="U45" i="32" s="1"/>
  <c r="T44" i="32"/>
  <c r="S44" i="32"/>
  <c r="R44" i="32"/>
  <c r="Q44" i="32"/>
  <c r="P44" i="32"/>
  <c r="E44" i="32"/>
  <c r="U44" i="32" s="1"/>
  <c r="O42" i="32"/>
  <c r="N42" i="32"/>
  <c r="M42" i="32"/>
  <c r="L42" i="32"/>
  <c r="K42" i="32"/>
  <c r="J42" i="32"/>
  <c r="I42" i="32"/>
  <c r="S42" i="32" s="1"/>
  <c r="H42" i="32"/>
  <c r="G42" i="32"/>
  <c r="F42" i="32"/>
  <c r="E42" i="32"/>
  <c r="C42" i="32"/>
  <c r="B42" i="32"/>
  <c r="S41" i="32"/>
  <c r="R41" i="32"/>
  <c r="Q41" i="32"/>
  <c r="P41" i="32"/>
  <c r="E41" i="32"/>
  <c r="S40" i="32"/>
  <c r="R40" i="32"/>
  <c r="Q40" i="32"/>
  <c r="P40" i="32"/>
  <c r="E40" i="32"/>
  <c r="U40" i="32" s="1"/>
  <c r="S39" i="32"/>
  <c r="R39" i="32"/>
  <c r="Q39" i="32"/>
  <c r="P39" i="32"/>
  <c r="E39" i="32"/>
  <c r="U39" i="32" s="1"/>
  <c r="U38" i="32"/>
  <c r="T38" i="32"/>
  <c r="S38" i="32"/>
  <c r="R38" i="32"/>
  <c r="Q38" i="32"/>
  <c r="P38" i="32"/>
  <c r="E38" i="32"/>
  <c r="S37" i="32"/>
  <c r="R37" i="32"/>
  <c r="Q37" i="32"/>
  <c r="P37" i="32"/>
  <c r="E37" i="32"/>
  <c r="O35" i="32"/>
  <c r="N35" i="32"/>
  <c r="M35" i="32"/>
  <c r="L35" i="32"/>
  <c r="K35" i="32"/>
  <c r="J35" i="32"/>
  <c r="I35" i="32"/>
  <c r="S35" i="32" s="1"/>
  <c r="H35" i="32"/>
  <c r="G35" i="32"/>
  <c r="F35" i="32"/>
  <c r="E35" i="32"/>
  <c r="C35" i="32"/>
  <c r="B35" i="32"/>
  <c r="S34" i="32"/>
  <c r="R34" i="32"/>
  <c r="Q34" i="32"/>
  <c r="P34" i="32"/>
  <c r="E34" i="32"/>
  <c r="U34" i="32" s="1"/>
  <c r="O32" i="32"/>
  <c r="N32" i="32"/>
  <c r="M32" i="32"/>
  <c r="L32" i="32"/>
  <c r="K32" i="32"/>
  <c r="J32" i="32"/>
  <c r="I32" i="32"/>
  <c r="S32" i="32" s="1"/>
  <c r="H32" i="32"/>
  <c r="R32" i="32" s="1"/>
  <c r="G32" i="32"/>
  <c r="F32" i="32"/>
  <c r="C32" i="32"/>
  <c r="B32" i="32"/>
  <c r="E32" i="32" s="1"/>
  <c r="S31" i="32"/>
  <c r="R31" i="32"/>
  <c r="Q31" i="32"/>
  <c r="P31" i="32"/>
  <c r="E31" i="32"/>
  <c r="S30" i="32"/>
  <c r="R30" i="32"/>
  <c r="Q30" i="32"/>
  <c r="P30" i="32"/>
  <c r="E30" i="32"/>
  <c r="U29" i="32"/>
  <c r="S29" i="32"/>
  <c r="R29" i="32"/>
  <c r="Q29" i="32"/>
  <c r="P29" i="32"/>
  <c r="E29" i="32"/>
  <c r="T29" i="32" s="1"/>
  <c r="U28" i="32"/>
  <c r="S28" i="32"/>
  <c r="R28" i="32"/>
  <c r="Q28" i="32"/>
  <c r="P28" i="32"/>
  <c r="E28" i="32"/>
  <c r="T28" i="32" s="1"/>
  <c r="O26" i="32"/>
  <c r="N26" i="32"/>
  <c r="M26" i="32"/>
  <c r="L26" i="32"/>
  <c r="K26" i="32"/>
  <c r="J26" i="32"/>
  <c r="I26" i="32"/>
  <c r="H26" i="32"/>
  <c r="G26" i="32"/>
  <c r="F26" i="32"/>
  <c r="E26" i="32"/>
  <c r="C26" i="32"/>
  <c r="B26" i="32"/>
  <c r="S25" i="32"/>
  <c r="R25" i="32"/>
  <c r="Q25" i="32"/>
  <c r="P25" i="32"/>
  <c r="E25" i="32"/>
  <c r="T25" i="32" s="1"/>
  <c r="S24" i="32"/>
  <c r="R24" i="32"/>
  <c r="Q24" i="32"/>
  <c r="P24" i="32"/>
  <c r="E24" i="32"/>
  <c r="U24" i="32" s="1"/>
  <c r="S23" i="32"/>
  <c r="R23" i="32"/>
  <c r="Q23" i="32"/>
  <c r="P23" i="32"/>
  <c r="E23" i="32"/>
  <c r="U23" i="32" s="1"/>
  <c r="S22" i="32"/>
  <c r="R22" i="32"/>
  <c r="Q22" i="32"/>
  <c r="P22" i="32"/>
  <c r="E22" i="32"/>
  <c r="T22" i="32" s="1"/>
  <c r="S21" i="32"/>
  <c r="R21" i="32"/>
  <c r="Q21" i="32"/>
  <c r="P21" i="32"/>
  <c r="E21" i="32"/>
  <c r="T21" i="32" s="1"/>
  <c r="S20" i="32"/>
  <c r="R20" i="32"/>
  <c r="Q20" i="32"/>
  <c r="P20" i="32"/>
  <c r="E20" i="32"/>
  <c r="U20" i="32" s="1"/>
  <c r="S19" i="32"/>
  <c r="R19" i="32"/>
  <c r="Q19" i="32"/>
  <c r="P19" i="32"/>
  <c r="E19" i="32"/>
  <c r="O17" i="32"/>
  <c r="N17" i="32"/>
  <c r="M17" i="32"/>
  <c r="L17" i="32"/>
  <c r="K17" i="32"/>
  <c r="S17" i="32" s="1"/>
  <c r="J17" i="32"/>
  <c r="I17" i="32"/>
  <c r="H17" i="32"/>
  <c r="G17" i="32"/>
  <c r="F17" i="32"/>
  <c r="C17" i="32"/>
  <c r="B17" i="32"/>
  <c r="S16" i="32"/>
  <c r="R16" i="32"/>
  <c r="Q16" i="32"/>
  <c r="P16" i="32"/>
  <c r="E16" i="32"/>
  <c r="U15" i="32"/>
  <c r="S15" i="32"/>
  <c r="R15" i="32"/>
  <c r="Q15" i="32"/>
  <c r="P15" i="32"/>
  <c r="E15" i="32"/>
  <c r="T15" i="32" s="1"/>
  <c r="U14" i="32"/>
  <c r="S14" i="32"/>
  <c r="R14" i="32"/>
  <c r="Q14" i="32"/>
  <c r="P14" i="32"/>
  <c r="E14" i="32"/>
  <c r="T14" i="32" s="1"/>
  <c r="T13" i="32"/>
  <c r="S13" i="32"/>
  <c r="R13" i="32"/>
  <c r="Q13" i="32"/>
  <c r="P13" i="32"/>
  <c r="E13" i="32"/>
  <c r="U13" i="32" s="1"/>
  <c r="S12" i="32"/>
  <c r="R12" i="32"/>
  <c r="Q12" i="32"/>
  <c r="P12" i="32"/>
  <c r="E12" i="32"/>
  <c r="U12" i="32" s="1"/>
  <c r="U11" i="32"/>
  <c r="T11" i="32"/>
  <c r="S11" i="32"/>
  <c r="R11" i="32"/>
  <c r="Q11" i="32"/>
  <c r="P11" i="32"/>
  <c r="E11" i="32"/>
  <c r="T10" i="32"/>
  <c r="S10" i="32"/>
  <c r="R10" i="32"/>
  <c r="Q10" i="32"/>
  <c r="P10" i="32"/>
  <c r="E10" i="32"/>
  <c r="T9" i="32"/>
  <c r="S9" i="32"/>
  <c r="R9" i="32"/>
  <c r="Q9" i="32"/>
  <c r="P9" i="32"/>
  <c r="E9" i="32"/>
  <c r="U9" i="32" s="1"/>
  <c r="S96" i="31"/>
  <c r="R96" i="31"/>
  <c r="Q96" i="31"/>
  <c r="P96" i="31"/>
  <c r="E96" i="31"/>
  <c r="S95" i="31"/>
  <c r="R95" i="31"/>
  <c r="Q95" i="31"/>
  <c r="P95" i="31"/>
  <c r="E95" i="31"/>
  <c r="U95" i="31" s="1"/>
  <c r="U94" i="31"/>
  <c r="S94" i="31"/>
  <c r="R94" i="31"/>
  <c r="Q94" i="31"/>
  <c r="P94" i="31"/>
  <c r="E94" i="31"/>
  <c r="T94" i="31" s="1"/>
  <c r="T93" i="31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S91" i="31"/>
  <c r="R91" i="31"/>
  <c r="Q91" i="31"/>
  <c r="P91" i="31"/>
  <c r="E91" i="31"/>
  <c r="U90" i="31"/>
  <c r="T90" i="31"/>
  <c r="S90" i="31"/>
  <c r="R90" i="31"/>
  <c r="Q90" i="31"/>
  <c r="P90" i="31"/>
  <c r="E90" i="31"/>
  <c r="S89" i="31"/>
  <c r="R89" i="31"/>
  <c r="Q89" i="31"/>
  <c r="P89" i="31"/>
  <c r="E89" i="31"/>
  <c r="S88" i="31"/>
  <c r="R88" i="31"/>
  <c r="Q88" i="31"/>
  <c r="P88" i="31"/>
  <c r="E88" i="31"/>
  <c r="O75" i="31"/>
  <c r="N75" i="31"/>
  <c r="M75" i="31"/>
  <c r="L75" i="31"/>
  <c r="K75" i="31"/>
  <c r="J75" i="31"/>
  <c r="I75" i="31"/>
  <c r="S75" i="31" s="1"/>
  <c r="H75" i="31"/>
  <c r="G75" i="31"/>
  <c r="F75" i="31"/>
  <c r="C75" i="31"/>
  <c r="B75" i="31"/>
  <c r="O74" i="31"/>
  <c r="N74" i="31"/>
  <c r="M74" i="31"/>
  <c r="L74" i="31"/>
  <c r="K74" i="31"/>
  <c r="J74" i="31"/>
  <c r="I74" i="31"/>
  <c r="S74" i="31" s="1"/>
  <c r="H74" i="31"/>
  <c r="R74" i="31" s="1"/>
  <c r="G74" i="31"/>
  <c r="F74" i="31"/>
  <c r="C74" i="31"/>
  <c r="B74" i="31"/>
  <c r="E74" i="31" s="1"/>
  <c r="R73" i="31"/>
  <c r="O73" i="31"/>
  <c r="N73" i="31"/>
  <c r="M73" i="31"/>
  <c r="L73" i="31"/>
  <c r="K73" i="31"/>
  <c r="J73" i="31"/>
  <c r="I73" i="31"/>
  <c r="S73" i="31" s="1"/>
  <c r="H73" i="31"/>
  <c r="G73" i="31"/>
  <c r="F73" i="31"/>
  <c r="C73" i="31"/>
  <c r="B73" i="31"/>
  <c r="E73" i="31" s="1"/>
  <c r="S72" i="31"/>
  <c r="R72" i="31"/>
  <c r="Q72" i="31"/>
  <c r="P72" i="31"/>
  <c r="T72" i="31" s="1"/>
  <c r="E72" i="31"/>
  <c r="S71" i="31"/>
  <c r="R71" i="31"/>
  <c r="Q71" i="31"/>
  <c r="P71" i="31"/>
  <c r="E71" i="31"/>
  <c r="U71" i="31" s="1"/>
  <c r="O69" i="31"/>
  <c r="N69" i="31"/>
  <c r="M69" i="31"/>
  <c r="L69" i="31"/>
  <c r="K69" i="31"/>
  <c r="J69" i="31"/>
  <c r="I69" i="31"/>
  <c r="S69" i="31" s="1"/>
  <c r="H69" i="31"/>
  <c r="G69" i="31"/>
  <c r="F69" i="31"/>
  <c r="C69" i="31"/>
  <c r="B69" i="31"/>
  <c r="O68" i="31"/>
  <c r="N68" i="31"/>
  <c r="M68" i="31"/>
  <c r="L68" i="31"/>
  <c r="K68" i="31"/>
  <c r="J68" i="31"/>
  <c r="I68" i="31"/>
  <c r="S68" i="31" s="1"/>
  <c r="H68" i="31"/>
  <c r="R68" i="31" s="1"/>
  <c r="G68" i="31"/>
  <c r="F68" i="31"/>
  <c r="C68" i="31"/>
  <c r="B68" i="31"/>
  <c r="S67" i="31"/>
  <c r="R67" i="31"/>
  <c r="Q67" i="31"/>
  <c r="P67" i="31"/>
  <c r="E67" i="31"/>
  <c r="T66" i="31"/>
  <c r="S66" i="31"/>
  <c r="R66" i="31"/>
  <c r="Q66" i="31"/>
  <c r="P66" i="31"/>
  <c r="E66" i="31"/>
  <c r="U66" i="31" s="1"/>
  <c r="S65" i="31"/>
  <c r="R65" i="31"/>
  <c r="Q65" i="31"/>
  <c r="P65" i="31"/>
  <c r="E65" i="31"/>
  <c r="S64" i="31"/>
  <c r="R64" i="31"/>
  <c r="Q64" i="31"/>
  <c r="P64" i="31"/>
  <c r="E64" i="31"/>
  <c r="T64" i="31" s="1"/>
  <c r="S63" i="31"/>
  <c r="R63" i="31"/>
  <c r="Q63" i="31"/>
  <c r="P63" i="31"/>
  <c r="E63" i="31"/>
  <c r="U63" i="31" s="1"/>
  <c r="O61" i="31"/>
  <c r="N61" i="31"/>
  <c r="M61" i="31"/>
  <c r="L61" i="31"/>
  <c r="K61" i="31"/>
  <c r="J61" i="31"/>
  <c r="I61" i="31"/>
  <c r="H61" i="31"/>
  <c r="C61" i="31"/>
  <c r="B61" i="31"/>
  <c r="E61" i="31" s="1"/>
  <c r="S60" i="31"/>
  <c r="R60" i="31"/>
  <c r="Q60" i="31"/>
  <c r="P60" i="31"/>
  <c r="E60" i="31"/>
  <c r="U60" i="31" s="1"/>
  <c r="S59" i="31"/>
  <c r="R59" i="31"/>
  <c r="Q59" i="31"/>
  <c r="P59" i="31"/>
  <c r="E59" i="31"/>
  <c r="U59" i="31" s="1"/>
  <c r="U58" i="31"/>
  <c r="S58" i="31"/>
  <c r="R58" i="31"/>
  <c r="Q58" i="31"/>
  <c r="P58" i="31"/>
  <c r="E58" i="31"/>
  <c r="T58" i="31" s="1"/>
  <c r="S57" i="31"/>
  <c r="R57" i="31"/>
  <c r="Q57" i="31"/>
  <c r="P57" i="31"/>
  <c r="E57" i="31"/>
  <c r="U57" i="31" s="1"/>
  <c r="O55" i="31"/>
  <c r="N55" i="31"/>
  <c r="M55" i="31"/>
  <c r="L55" i="31"/>
  <c r="K55" i="31"/>
  <c r="J55" i="31"/>
  <c r="I55" i="31"/>
  <c r="S55" i="31" s="1"/>
  <c r="H55" i="31"/>
  <c r="R55" i="31" s="1"/>
  <c r="G55" i="31"/>
  <c r="F55" i="31"/>
  <c r="C55" i="31"/>
  <c r="B55" i="31"/>
  <c r="T54" i="31"/>
  <c r="S54" i="31"/>
  <c r="R54" i="31"/>
  <c r="Q54" i="31"/>
  <c r="P54" i="31"/>
  <c r="E54" i="31"/>
  <c r="U54" i="31" s="1"/>
  <c r="S53" i="31"/>
  <c r="R53" i="31"/>
  <c r="Q53" i="31"/>
  <c r="P53" i="31"/>
  <c r="E53" i="31"/>
  <c r="U52" i="31"/>
  <c r="S52" i="31"/>
  <c r="R52" i="31"/>
  <c r="Q52" i="31"/>
  <c r="P52" i="31"/>
  <c r="E52" i="31"/>
  <c r="T52" i="31" s="1"/>
  <c r="S51" i="31"/>
  <c r="R51" i="31"/>
  <c r="Q51" i="31"/>
  <c r="P51" i="31"/>
  <c r="E51" i="31"/>
  <c r="T51" i="31" s="1"/>
  <c r="S50" i="31"/>
  <c r="R50" i="31"/>
  <c r="Q50" i="31"/>
  <c r="P50" i="31"/>
  <c r="E50" i="31"/>
  <c r="S49" i="31"/>
  <c r="R49" i="31"/>
  <c r="Q49" i="31"/>
  <c r="P49" i="31"/>
  <c r="E49" i="31"/>
  <c r="U49" i="31" s="1"/>
  <c r="U48" i="31"/>
  <c r="T48" i="31"/>
  <c r="S48" i="31"/>
  <c r="R48" i="31"/>
  <c r="Q48" i="31"/>
  <c r="P48" i="31"/>
  <c r="E48" i="31"/>
  <c r="S47" i="31"/>
  <c r="R47" i="31"/>
  <c r="Q47" i="31"/>
  <c r="P47" i="31"/>
  <c r="E47" i="31"/>
  <c r="U47" i="31" s="1"/>
  <c r="T46" i="31"/>
  <c r="S46" i="31"/>
  <c r="R46" i="31"/>
  <c r="Q46" i="31"/>
  <c r="P46" i="31"/>
  <c r="E46" i="31"/>
  <c r="U46" i="31" s="1"/>
  <c r="S45" i="31"/>
  <c r="R45" i="31"/>
  <c r="Q45" i="31"/>
  <c r="P45" i="31"/>
  <c r="E45" i="31"/>
  <c r="U44" i="31"/>
  <c r="S44" i="31"/>
  <c r="R44" i="31"/>
  <c r="Q44" i="31"/>
  <c r="P44" i="31"/>
  <c r="E44" i="31"/>
  <c r="T44" i="31" s="1"/>
  <c r="O42" i="31"/>
  <c r="N42" i="31"/>
  <c r="M42" i="31"/>
  <c r="L42" i="31"/>
  <c r="K42" i="31"/>
  <c r="J42" i="31"/>
  <c r="I42" i="31"/>
  <c r="H42" i="31"/>
  <c r="G42" i="31"/>
  <c r="F42" i="31"/>
  <c r="C42" i="31"/>
  <c r="B42" i="31"/>
  <c r="S41" i="31"/>
  <c r="R41" i="31"/>
  <c r="Q41" i="31"/>
  <c r="P41" i="31"/>
  <c r="E41" i="31"/>
  <c r="S40" i="31"/>
  <c r="R40" i="31"/>
  <c r="Q40" i="31"/>
  <c r="P40" i="31"/>
  <c r="E40" i="31"/>
  <c r="S39" i="31"/>
  <c r="R39" i="31"/>
  <c r="Q39" i="31"/>
  <c r="P39" i="31"/>
  <c r="E39" i="31"/>
  <c r="S38" i="31"/>
  <c r="R38" i="31"/>
  <c r="Q38" i="31"/>
  <c r="P38" i="31"/>
  <c r="E38" i="31"/>
  <c r="U38" i="31" s="1"/>
  <c r="T37" i="31"/>
  <c r="S37" i="31"/>
  <c r="R37" i="31"/>
  <c r="Q37" i="31"/>
  <c r="U37" i="31" s="1"/>
  <c r="P37" i="31"/>
  <c r="E37" i="31"/>
  <c r="O35" i="31"/>
  <c r="N35" i="31"/>
  <c r="M35" i="31"/>
  <c r="L35" i="31"/>
  <c r="K35" i="31"/>
  <c r="J35" i="31"/>
  <c r="I35" i="31"/>
  <c r="S35" i="31" s="1"/>
  <c r="H35" i="31"/>
  <c r="G35" i="31"/>
  <c r="F35" i="31"/>
  <c r="C35" i="31"/>
  <c r="B35" i="31"/>
  <c r="U34" i="31"/>
  <c r="S34" i="31"/>
  <c r="R34" i="31"/>
  <c r="Q34" i="31"/>
  <c r="P34" i="31"/>
  <c r="E34" i="31"/>
  <c r="T34" i="31" s="1"/>
  <c r="O32" i="31"/>
  <c r="N32" i="31"/>
  <c r="M32" i="31"/>
  <c r="L32" i="31"/>
  <c r="K32" i="31"/>
  <c r="J32" i="31"/>
  <c r="I32" i="31"/>
  <c r="H32" i="31"/>
  <c r="G32" i="31"/>
  <c r="F32" i="31"/>
  <c r="C32" i="31"/>
  <c r="B32" i="31"/>
  <c r="U31" i="31"/>
  <c r="S31" i="31"/>
  <c r="R31" i="31"/>
  <c r="Q31" i="31"/>
  <c r="P31" i="31"/>
  <c r="E31" i="31"/>
  <c r="T31" i="31" s="1"/>
  <c r="U30" i="31"/>
  <c r="T30" i="31"/>
  <c r="S30" i="31"/>
  <c r="R30" i="31"/>
  <c r="Q30" i="31"/>
  <c r="P30" i="31"/>
  <c r="E30" i="31"/>
  <c r="T29" i="31"/>
  <c r="S29" i="31"/>
  <c r="R29" i="31"/>
  <c r="Q29" i="31"/>
  <c r="P29" i="31"/>
  <c r="E29" i="31"/>
  <c r="U29" i="31" s="1"/>
  <c r="S28" i="31"/>
  <c r="R28" i="31"/>
  <c r="Q28" i="31"/>
  <c r="P28" i="31"/>
  <c r="E28" i="31"/>
  <c r="S26" i="31"/>
  <c r="O26" i="31"/>
  <c r="N26" i="31"/>
  <c r="M26" i="31"/>
  <c r="L26" i="31"/>
  <c r="K26" i="31"/>
  <c r="J26" i="31"/>
  <c r="I26" i="31"/>
  <c r="H26" i="31"/>
  <c r="R26" i="31" s="1"/>
  <c r="G26" i="31"/>
  <c r="F26" i="31"/>
  <c r="C26" i="31"/>
  <c r="B26" i="31"/>
  <c r="E26" i="31" s="1"/>
  <c r="S25" i="31"/>
  <c r="R25" i="31"/>
  <c r="Q25" i="31"/>
  <c r="P25" i="31"/>
  <c r="E25" i="31"/>
  <c r="S24" i="31"/>
  <c r="R24" i="31"/>
  <c r="Q24" i="31"/>
  <c r="P24" i="31"/>
  <c r="E24" i="31"/>
  <c r="S23" i="31"/>
  <c r="R23" i="31"/>
  <c r="Q23" i="31"/>
  <c r="P23" i="31"/>
  <c r="E23" i="31"/>
  <c r="S22" i="31"/>
  <c r="R22" i="31"/>
  <c r="Q22" i="31"/>
  <c r="P22" i="31"/>
  <c r="E22" i="31"/>
  <c r="U22" i="31" s="1"/>
  <c r="S21" i="31"/>
  <c r="R21" i="31"/>
  <c r="Q21" i="31"/>
  <c r="P21" i="31"/>
  <c r="E21" i="31"/>
  <c r="U21" i="31" s="1"/>
  <c r="U20" i="31"/>
  <c r="T20" i="31"/>
  <c r="S20" i="31"/>
  <c r="R20" i="31"/>
  <c r="Q20" i="31"/>
  <c r="P20" i="31"/>
  <c r="E20" i="31"/>
  <c r="U19" i="31"/>
  <c r="T19" i="31"/>
  <c r="S19" i="31"/>
  <c r="R19" i="31"/>
  <c r="Q19" i="31"/>
  <c r="P19" i="31"/>
  <c r="E19" i="31"/>
  <c r="O17" i="31"/>
  <c r="N17" i="31"/>
  <c r="M17" i="31"/>
  <c r="L17" i="31"/>
  <c r="K17" i="31"/>
  <c r="J17" i="31"/>
  <c r="R17" i="31" s="1"/>
  <c r="I17" i="31"/>
  <c r="S17" i="31" s="1"/>
  <c r="H17" i="31"/>
  <c r="G17" i="31"/>
  <c r="F17" i="31"/>
  <c r="C17" i="31"/>
  <c r="B17" i="31"/>
  <c r="U16" i="31"/>
  <c r="T16" i="31"/>
  <c r="S16" i="31"/>
  <c r="R16" i="31"/>
  <c r="Q16" i="31"/>
  <c r="P16" i="31"/>
  <c r="E16" i="31"/>
  <c r="S15" i="31"/>
  <c r="R15" i="31"/>
  <c r="Q15" i="31"/>
  <c r="P15" i="31"/>
  <c r="E15" i="31"/>
  <c r="S14" i="31"/>
  <c r="R14" i="31"/>
  <c r="Q14" i="31"/>
  <c r="P14" i="31"/>
  <c r="E14" i="31"/>
  <c r="S13" i="31"/>
  <c r="R13" i="31"/>
  <c r="Q13" i="31"/>
  <c r="P13" i="31"/>
  <c r="E13" i="31"/>
  <c r="U12" i="31"/>
  <c r="S12" i="31"/>
  <c r="R12" i="31"/>
  <c r="Q12" i="31"/>
  <c r="P12" i="31"/>
  <c r="E12" i="31"/>
  <c r="T12" i="31" s="1"/>
  <c r="S11" i="31"/>
  <c r="R11" i="31"/>
  <c r="Q11" i="31"/>
  <c r="P11" i="31"/>
  <c r="E11" i="31"/>
  <c r="S10" i="31"/>
  <c r="R10" i="31"/>
  <c r="Q10" i="31"/>
  <c r="P10" i="31"/>
  <c r="E10" i="31"/>
  <c r="U10" i="31" s="1"/>
  <c r="S9" i="31"/>
  <c r="R9" i="31"/>
  <c r="Q9" i="31"/>
  <c r="P9" i="31"/>
  <c r="E9" i="31"/>
  <c r="S96" i="30"/>
  <c r="R96" i="30"/>
  <c r="Q96" i="30"/>
  <c r="P96" i="30"/>
  <c r="E96" i="30"/>
  <c r="T96" i="30" s="1"/>
  <c r="T95" i="30"/>
  <c r="S95" i="30"/>
  <c r="R95" i="30"/>
  <c r="Q95" i="30"/>
  <c r="P95" i="30"/>
  <c r="E95" i="30"/>
  <c r="U95" i="30" s="1"/>
  <c r="S94" i="30"/>
  <c r="R94" i="30"/>
  <c r="Q94" i="30"/>
  <c r="P94" i="30"/>
  <c r="E94" i="30"/>
  <c r="U93" i="30"/>
  <c r="S93" i="30"/>
  <c r="R93" i="30"/>
  <c r="Q93" i="30"/>
  <c r="P93" i="30"/>
  <c r="E93" i="30"/>
  <c r="T93" i="30" s="1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S90" i="30"/>
  <c r="R90" i="30"/>
  <c r="Q90" i="30"/>
  <c r="P90" i="30"/>
  <c r="E90" i="30"/>
  <c r="U90" i="30" s="1"/>
  <c r="U89" i="30"/>
  <c r="T89" i="30"/>
  <c r="S89" i="30"/>
  <c r="R89" i="30"/>
  <c r="Q89" i="30"/>
  <c r="P89" i="30"/>
  <c r="E89" i="30"/>
  <c r="T88" i="30"/>
  <c r="S88" i="30"/>
  <c r="R88" i="30"/>
  <c r="Q88" i="30"/>
  <c r="P88" i="30"/>
  <c r="E88" i="30"/>
  <c r="U88" i="30" s="1"/>
  <c r="O75" i="30"/>
  <c r="N75" i="30"/>
  <c r="M75" i="30"/>
  <c r="L75" i="30"/>
  <c r="K75" i="30"/>
  <c r="J75" i="30"/>
  <c r="I75" i="30"/>
  <c r="S75" i="30" s="1"/>
  <c r="H75" i="30"/>
  <c r="G75" i="30"/>
  <c r="F75" i="30"/>
  <c r="C75" i="30"/>
  <c r="B75" i="30"/>
  <c r="O74" i="30"/>
  <c r="N74" i="30"/>
  <c r="M74" i="30"/>
  <c r="L74" i="30"/>
  <c r="K74" i="30"/>
  <c r="J74" i="30"/>
  <c r="I74" i="30"/>
  <c r="Q74" i="30" s="1"/>
  <c r="H74" i="30"/>
  <c r="G74" i="30"/>
  <c r="F74" i="30"/>
  <c r="C74" i="30"/>
  <c r="B74" i="30"/>
  <c r="E74" i="30" s="1"/>
  <c r="O73" i="30"/>
  <c r="N73" i="30"/>
  <c r="M73" i="30"/>
  <c r="L73" i="30"/>
  <c r="K73" i="30"/>
  <c r="J73" i="30"/>
  <c r="I73" i="30"/>
  <c r="H73" i="30"/>
  <c r="R73" i="30" s="1"/>
  <c r="G73" i="30"/>
  <c r="F73" i="30"/>
  <c r="C73" i="30"/>
  <c r="B73" i="30"/>
  <c r="E73" i="30" s="1"/>
  <c r="S72" i="30"/>
  <c r="R72" i="30"/>
  <c r="Q72" i="30"/>
  <c r="P72" i="30"/>
  <c r="E72" i="30"/>
  <c r="U72" i="30" s="1"/>
  <c r="S71" i="30"/>
  <c r="R71" i="30"/>
  <c r="Q71" i="30"/>
  <c r="P71" i="30"/>
  <c r="E71" i="30"/>
  <c r="T71" i="30" s="1"/>
  <c r="O69" i="30"/>
  <c r="N69" i="30"/>
  <c r="M69" i="30"/>
  <c r="L69" i="30"/>
  <c r="K69" i="30"/>
  <c r="J69" i="30"/>
  <c r="I69" i="30"/>
  <c r="S69" i="30" s="1"/>
  <c r="H69" i="30"/>
  <c r="G69" i="30"/>
  <c r="F69" i="30"/>
  <c r="C69" i="30"/>
  <c r="B69" i="30"/>
  <c r="S68" i="30"/>
  <c r="O68" i="30"/>
  <c r="N68" i="30"/>
  <c r="M68" i="30"/>
  <c r="L68" i="30"/>
  <c r="K68" i="30"/>
  <c r="J68" i="30"/>
  <c r="I68" i="30"/>
  <c r="H68" i="30"/>
  <c r="R68" i="30" s="1"/>
  <c r="G68" i="30"/>
  <c r="F68" i="30"/>
  <c r="C68" i="30"/>
  <c r="B68" i="30"/>
  <c r="S67" i="30"/>
  <c r="R67" i="30"/>
  <c r="Q67" i="30"/>
  <c r="P67" i="30"/>
  <c r="E67" i="30"/>
  <c r="T66" i="30"/>
  <c r="S66" i="30"/>
  <c r="R66" i="30"/>
  <c r="Q66" i="30"/>
  <c r="P66" i="30"/>
  <c r="E66" i="30"/>
  <c r="U66" i="30" s="1"/>
  <c r="U65" i="30"/>
  <c r="S65" i="30"/>
  <c r="R65" i="30"/>
  <c r="Q65" i="30"/>
  <c r="P65" i="30"/>
  <c r="E65" i="30"/>
  <c r="T65" i="30" s="1"/>
  <c r="S64" i="30"/>
  <c r="R64" i="30"/>
  <c r="Q64" i="30"/>
  <c r="P64" i="30"/>
  <c r="E64" i="30"/>
  <c r="U64" i="30" s="1"/>
  <c r="S63" i="30"/>
  <c r="R63" i="30"/>
  <c r="Q63" i="30"/>
  <c r="P63" i="30"/>
  <c r="E63" i="30"/>
  <c r="O61" i="30"/>
  <c r="N61" i="30"/>
  <c r="M61" i="30"/>
  <c r="L61" i="30"/>
  <c r="K61" i="30"/>
  <c r="J61" i="30"/>
  <c r="I61" i="30"/>
  <c r="S61" i="30" s="1"/>
  <c r="H61" i="30"/>
  <c r="R61" i="30" s="1"/>
  <c r="C61" i="30"/>
  <c r="B61" i="30"/>
  <c r="S60" i="30"/>
  <c r="R60" i="30"/>
  <c r="Q60" i="30"/>
  <c r="P60" i="30"/>
  <c r="E60" i="30"/>
  <c r="S59" i="30"/>
  <c r="R59" i="30"/>
  <c r="Q59" i="30"/>
  <c r="P59" i="30"/>
  <c r="E59" i="30"/>
  <c r="U59" i="30" s="1"/>
  <c r="S58" i="30"/>
  <c r="R58" i="30"/>
  <c r="Q58" i="30"/>
  <c r="P58" i="30"/>
  <c r="E58" i="30"/>
  <c r="S57" i="30"/>
  <c r="R57" i="30"/>
  <c r="Q57" i="30"/>
  <c r="P57" i="30"/>
  <c r="E57" i="30"/>
  <c r="U57" i="30" s="1"/>
  <c r="O55" i="30"/>
  <c r="N55" i="30"/>
  <c r="M55" i="30"/>
  <c r="L55" i="30"/>
  <c r="K55" i="30"/>
  <c r="J55" i="30"/>
  <c r="I55" i="30"/>
  <c r="S55" i="30" s="1"/>
  <c r="H55" i="30"/>
  <c r="G55" i="30"/>
  <c r="F55" i="30"/>
  <c r="C55" i="30"/>
  <c r="B55" i="30"/>
  <c r="U54" i="30"/>
  <c r="T54" i="30"/>
  <c r="S54" i="30"/>
  <c r="R54" i="30"/>
  <c r="Q54" i="30"/>
  <c r="P54" i="30"/>
  <c r="E54" i="30"/>
  <c r="U53" i="30"/>
  <c r="T53" i="30"/>
  <c r="S53" i="30"/>
  <c r="R53" i="30"/>
  <c r="Q53" i="30"/>
  <c r="P53" i="30"/>
  <c r="E53" i="30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S49" i="30"/>
  <c r="R49" i="30"/>
  <c r="Q49" i="30"/>
  <c r="P49" i="30"/>
  <c r="E49" i="30"/>
  <c r="T49" i="30" s="1"/>
  <c r="S48" i="30"/>
  <c r="R48" i="30"/>
  <c r="Q48" i="30"/>
  <c r="P48" i="30"/>
  <c r="E48" i="30"/>
  <c r="U48" i="30" s="1"/>
  <c r="S47" i="30"/>
  <c r="R47" i="30"/>
  <c r="Q47" i="30"/>
  <c r="P47" i="30"/>
  <c r="E47" i="30"/>
  <c r="T46" i="30"/>
  <c r="S46" i="30"/>
  <c r="R46" i="30"/>
  <c r="Q46" i="30"/>
  <c r="P46" i="30"/>
  <c r="E46" i="30"/>
  <c r="U46" i="30" s="1"/>
  <c r="U45" i="30"/>
  <c r="S45" i="30"/>
  <c r="R45" i="30"/>
  <c r="Q45" i="30"/>
  <c r="P45" i="30"/>
  <c r="E45" i="30"/>
  <c r="T45" i="30" s="1"/>
  <c r="T44" i="30"/>
  <c r="S44" i="30"/>
  <c r="R44" i="30"/>
  <c r="Q44" i="30"/>
  <c r="P44" i="30"/>
  <c r="E44" i="30"/>
  <c r="U44" i="30" s="1"/>
  <c r="O42" i="30"/>
  <c r="N42" i="30"/>
  <c r="M42" i="30"/>
  <c r="L42" i="30"/>
  <c r="K42" i="30"/>
  <c r="J42" i="30"/>
  <c r="I42" i="30"/>
  <c r="S42" i="30" s="1"/>
  <c r="H42" i="30"/>
  <c r="R42" i="30" s="1"/>
  <c r="G42" i="30"/>
  <c r="F42" i="30"/>
  <c r="C42" i="30"/>
  <c r="B42" i="30"/>
  <c r="E42" i="30" s="1"/>
  <c r="S41" i="30"/>
  <c r="R41" i="30"/>
  <c r="Q41" i="30"/>
  <c r="P41" i="30"/>
  <c r="E41" i="30"/>
  <c r="S40" i="30"/>
  <c r="R40" i="30"/>
  <c r="Q40" i="30"/>
  <c r="P40" i="30"/>
  <c r="E40" i="30"/>
  <c r="S39" i="30"/>
  <c r="R39" i="30"/>
  <c r="Q39" i="30"/>
  <c r="P39" i="30"/>
  <c r="E39" i="30"/>
  <c r="T39" i="30" s="1"/>
  <c r="S38" i="30"/>
  <c r="R38" i="30"/>
  <c r="Q38" i="30"/>
  <c r="P38" i="30"/>
  <c r="E38" i="30"/>
  <c r="T37" i="30"/>
  <c r="S37" i="30"/>
  <c r="R37" i="30"/>
  <c r="Q37" i="30"/>
  <c r="P37" i="30"/>
  <c r="E37" i="30"/>
  <c r="O35" i="30"/>
  <c r="N35" i="30"/>
  <c r="M35" i="30"/>
  <c r="L35" i="30"/>
  <c r="K35" i="30"/>
  <c r="J35" i="30"/>
  <c r="I35" i="30"/>
  <c r="H35" i="30"/>
  <c r="G35" i="30"/>
  <c r="F35" i="30"/>
  <c r="C35" i="30"/>
  <c r="B35" i="30"/>
  <c r="S34" i="30"/>
  <c r="R34" i="30"/>
  <c r="Q34" i="30"/>
  <c r="P34" i="30"/>
  <c r="T34" i="30" s="1"/>
  <c r="E34" i="30"/>
  <c r="O32" i="30"/>
  <c r="N32" i="30"/>
  <c r="M32" i="30"/>
  <c r="L32" i="30"/>
  <c r="K32" i="30"/>
  <c r="J32" i="30"/>
  <c r="I32" i="30"/>
  <c r="S32" i="30" s="1"/>
  <c r="H32" i="30"/>
  <c r="G32" i="30"/>
  <c r="F32" i="30"/>
  <c r="C32" i="30"/>
  <c r="B32" i="30"/>
  <c r="S31" i="30"/>
  <c r="R31" i="30"/>
  <c r="Q31" i="30"/>
  <c r="P31" i="30"/>
  <c r="E31" i="30"/>
  <c r="U31" i="30" s="1"/>
  <c r="U30" i="30"/>
  <c r="S30" i="30"/>
  <c r="R30" i="30"/>
  <c r="Q30" i="30"/>
  <c r="P30" i="30"/>
  <c r="E30" i="30"/>
  <c r="T30" i="30" s="1"/>
  <c r="T29" i="30"/>
  <c r="S29" i="30"/>
  <c r="R29" i="30"/>
  <c r="Q29" i="30"/>
  <c r="P29" i="30"/>
  <c r="E29" i="30"/>
  <c r="U29" i="30" s="1"/>
  <c r="T28" i="30"/>
  <c r="S28" i="30"/>
  <c r="R28" i="30"/>
  <c r="Q28" i="30"/>
  <c r="P28" i="30"/>
  <c r="E28" i="30"/>
  <c r="U28" i="30" s="1"/>
  <c r="O26" i="30"/>
  <c r="N26" i="30"/>
  <c r="M26" i="30"/>
  <c r="L26" i="30"/>
  <c r="K26" i="30"/>
  <c r="J26" i="30"/>
  <c r="I26" i="30"/>
  <c r="H26" i="30"/>
  <c r="R26" i="30" s="1"/>
  <c r="G26" i="30"/>
  <c r="F26" i="30"/>
  <c r="C26" i="30"/>
  <c r="B26" i="30"/>
  <c r="S25" i="30"/>
  <c r="R25" i="30"/>
  <c r="Q25" i="30"/>
  <c r="P25" i="30"/>
  <c r="E25" i="30"/>
  <c r="S24" i="30"/>
  <c r="R24" i="30"/>
  <c r="Q24" i="30"/>
  <c r="P24" i="30"/>
  <c r="E24" i="30"/>
  <c r="U24" i="30" s="1"/>
  <c r="S23" i="30"/>
  <c r="R23" i="30"/>
  <c r="Q23" i="30"/>
  <c r="P23" i="30"/>
  <c r="E23" i="30"/>
  <c r="U23" i="30" s="1"/>
  <c r="U22" i="30"/>
  <c r="S22" i="30"/>
  <c r="R22" i="30"/>
  <c r="Q22" i="30"/>
  <c r="P22" i="30"/>
  <c r="E22" i="30"/>
  <c r="T22" i="30" s="1"/>
  <c r="S21" i="30"/>
  <c r="R21" i="30"/>
  <c r="Q21" i="30"/>
  <c r="P21" i="30"/>
  <c r="E21" i="30"/>
  <c r="T20" i="30"/>
  <c r="S20" i="30"/>
  <c r="R20" i="30"/>
  <c r="Q20" i="30"/>
  <c r="P20" i="30"/>
  <c r="E20" i="30"/>
  <c r="U20" i="30" s="1"/>
  <c r="S19" i="30"/>
  <c r="R19" i="30"/>
  <c r="Q19" i="30"/>
  <c r="P19" i="30"/>
  <c r="E19" i="30"/>
  <c r="S17" i="30"/>
  <c r="O17" i="30"/>
  <c r="N17" i="30"/>
  <c r="M17" i="30"/>
  <c r="L17" i="30"/>
  <c r="K17" i="30"/>
  <c r="J17" i="30"/>
  <c r="I17" i="30"/>
  <c r="H17" i="30"/>
  <c r="R17" i="30" s="1"/>
  <c r="G17" i="30"/>
  <c r="F17" i="30"/>
  <c r="C17" i="30"/>
  <c r="B17" i="30"/>
  <c r="S16" i="30"/>
  <c r="R16" i="30"/>
  <c r="Q16" i="30"/>
  <c r="P16" i="30"/>
  <c r="E16" i="30"/>
  <c r="U15" i="30"/>
  <c r="T15" i="30"/>
  <c r="S15" i="30"/>
  <c r="R15" i="30"/>
  <c r="Q15" i="30"/>
  <c r="P15" i="30"/>
  <c r="E15" i="30"/>
  <c r="T14" i="30"/>
  <c r="S14" i="30"/>
  <c r="R14" i="30"/>
  <c r="Q14" i="30"/>
  <c r="P14" i="30"/>
  <c r="E14" i="30"/>
  <c r="U14" i="30" s="1"/>
  <c r="S13" i="30"/>
  <c r="R13" i="30"/>
  <c r="Q13" i="30"/>
  <c r="P13" i="30"/>
  <c r="E13" i="30"/>
  <c r="S12" i="30"/>
  <c r="R12" i="30"/>
  <c r="Q12" i="30"/>
  <c r="P12" i="30"/>
  <c r="E12" i="30"/>
  <c r="U12" i="30" s="1"/>
  <c r="U11" i="30"/>
  <c r="S11" i="30"/>
  <c r="R11" i="30"/>
  <c r="Q11" i="30"/>
  <c r="P11" i="30"/>
  <c r="E11" i="30"/>
  <c r="T11" i="30" s="1"/>
  <c r="U10" i="30"/>
  <c r="T10" i="30"/>
  <c r="S10" i="30"/>
  <c r="R10" i="30"/>
  <c r="Q10" i="30"/>
  <c r="P10" i="30"/>
  <c r="E10" i="30"/>
  <c r="S9" i="30"/>
  <c r="R9" i="30"/>
  <c r="Q9" i="30"/>
  <c r="P9" i="30"/>
  <c r="E9" i="30"/>
  <c r="T9" i="30" s="1"/>
  <c r="S96" i="29"/>
  <c r="R96" i="29"/>
  <c r="Q96" i="29"/>
  <c r="P96" i="29"/>
  <c r="E96" i="29"/>
  <c r="S95" i="29"/>
  <c r="R95" i="29"/>
  <c r="Q95" i="29"/>
  <c r="P95" i="29"/>
  <c r="E95" i="29"/>
  <c r="T95" i="29" s="1"/>
  <c r="U94" i="29"/>
  <c r="T94" i="29"/>
  <c r="S94" i="29"/>
  <c r="R94" i="29"/>
  <c r="Q94" i="29"/>
  <c r="P94" i="29"/>
  <c r="E94" i="29"/>
  <c r="S93" i="29"/>
  <c r="R93" i="29"/>
  <c r="Q93" i="29"/>
  <c r="P93" i="29"/>
  <c r="E93" i="29"/>
  <c r="U93" i="29" s="1"/>
  <c r="T92" i="29"/>
  <c r="S92" i="29"/>
  <c r="R92" i="29"/>
  <c r="Q92" i="29"/>
  <c r="P92" i="29"/>
  <c r="E92" i="29"/>
  <c r="U92" i="29" s="1"/>
  <c r="S91" i="29"/>
  <c r="R91" i="29"/>
  <c r="Q91" i="29"/>
  <c r="P91" i="29"/>
  <c r="E91" i="29"/>
  <c r="U90" i="29"/>
  <c r="S90" i="29"/>
  <c r="R90" i="29"/>
  <c r="Q90" i="29"/>
  <c r="P90" i="29"/>
  <c r="E90" i="29"/>
  <c r="T90" i="29" s="1"/>
  <c r="S89" i="29"/>
  <c r="R89" i="29"/>
  <c r="Q89" i="29"/>
  <c r="P89" i="29"/>
  <c r="E89" i="29"/>
  <c r="S88" i="29"/>
  <c r="R88" i="29"/>
  <c r="Q88" i="29"/>
  <c r="P88" i="29"/>
  <c r="E88" i="29"/>
  <c r="U88" i="29" s="1"/>
  <c r="O75" i="29"/>
  <c r="N75" i="29"/>
  <c r="M75" i="29"/>
  <c r="L75" i="29"/>
  <c r="K75" i="29"/>
  <c r="J75" i="29"/>
  <c r="I75" i="29"/>
  <c r="H75" i="29"/>
  <c r="G75" i="29"/>
  <c r="F75" i="29"/>
  <c r="C75" i="29"/>
  <c r="B75" i="29"/>
  <c r="O74" i="29"/>
  <c r="N74" i="29"/>
  <c r="M74" i="29"/>
  <c r="L74" i="29"/>
  <c r="K74" i="29"/>
  <c r="J74" i="29"/>
  <c r="I74" i="29"/>
  <c r="H74" i="29"/>
  <c r="G74" i="29"/>
  <c r="F74" i="29"/>
  <c r="C74" i="29"/>
  <c r="B74" i="29"/>
  <c r="E74" i="29" s="1"/>
  <c r="R73" i="29"/>
  <c r="O73" i="29"/>
  <c r="N73" i="29"/>
  <c r="M73" i="29"/>
  <c r="L73" i="29"/>
  <c r="K73" i="29"/>
  <c r="J73" i="29"/>
  <c r="I73" i="29"/>
  <c r="H73" i="29"/>
  <c r="G73" i="29"/>
  <c r="F73" i="29"/>
  <c r="C73" i="29"/>
  <c r="E73" i="29" s="1"/>
  <c r="B73" i="29"/>
  <c r="U72" i="29"/>
  <c r="S72" i="29"/>
  <c r="R72" i="29"/>
  <c r="Q72" i="29"/>
  <c r="P72" i="29"/>
  <c r="E72" i="29"/>
  <c r="T72" i="29" s="1"/>
  <c r="S71" i="29"/>
  <c r="R71" i="29"/>
  <c r="Q71" i="29"/>
  <c r="P71" i="29"/>
  <c r="E71" i="29"/>
  <c r="O69" i="29"/>
  <c r="N69" i="29"/>
  <c r="M69" i="29"/>
  <c r="L69" i="29"/>
  <c r="K69" i="29"/>
  <c r="J69" i="29"/>
  <c r="I69" i="29"/>
  <c r="H69" i="29"/>
  <c r="G69" i="29"/>
  <c r="F69" i="29"/>
  <c r="C69" i="29"/>
  <c r="B69" i="29"/>
  <c r="O68" i="29"/>
  <c r="N68" i="29"/>
  <c r="M68" i="29"/>
  <c r="L68" i="29"/>
  <c r="K68" i="29"/>
  <c r="J68" i="29"/>
  <c r="I68" i="29"/>
  <c r="H68" i="29"/>
  <c r="G68" i="29"/>
  <c r="F68" i="29"/>
  <c r="C68" i="29"/>
  <c r="B68" i="29"/>
  <c r="U67" i="29"/>
  <c r="S67" i="29"/>
  <c r="R67" i="29"/>
  <c r="Q67" i="29"/>
  <c r="P67" i="29"/>
  <c r="E67" i="29"/>
  <c r="T67" i="29" s="1"/>
  <c r="T66" i="29"/>
  <c r="S66" i="29"/>
  <c r="R66" i="29"/>
  <c r="Q66" i="29"/>
  <c r="P66" i="29"/>
  <c r="E66" i="29"/>
  <c r="U66" i="29" s="1"/>
  <c r="S65" i="29"/>
  <c r="R65" i="29"/>
  <c r="Q65" i="29"/>
  <c r="P65" i="29"/>
  <c r="E65" i="29"/>
  <c r="U65" i="29" s="1"/>
  <c r="S64" i="29"/>
  <c r="R64" i="29"/>
  <c r="Q64" i="29"/>
  <c r="P64" i="29"/>
  <c r="E64" i="29"/>
  <c r="U64" i="29" s="1"/>
  <c r="S63" i="29"/>
  <c r="R63" i="29"/>
  <c r="Q63" i="29"/>
  <c r="P63" i="29"/>
  <c r="E63" i="29"/>
  <c r="U63" i="29" s="1"/>
  <c r="O61" i="29"/>
  <c r="N61" i="29"/>
  <c r="M61" i="29"/>
  <c r="L61" i="29"/>
  <c r="K61" i="29"/>
  <c r="J61" i="29"/>
  <c r="I61" i="29"/>
  <c r="S61" i="29" s="1"/>
  <c r="H61" i="29"/>
  <c r="R61" i="29" s="1"/>
  <c r="C61" i="29"/>
  <c r="B61" i="29"/>
  <c r="S60" i="29"/>
  <c r="R60" i="29"/>
  <c r="Q60" i="29"/>
  <c r="P60" i="29"/>
  <c r="E60" i="29"/>
  <c r="T59" i="29"/>
  <c r="S59" i="29"/>
  <c r="R59" i="29"/>
  <c r="Q59" i="29"/>
  <c r="P59" i="29"/>
  <c r="E59" i="29"/>
  <c r="U59" i="29" s="1"/>
  <c r="U58" i="29"/>
  <c r="S58" i="29"/>
  <c r="R58" i="29"/>
  <c r="Q58" i="29"/>
  <c r="P58" i="29"/>
  <c r="E58" i="29"/>
  <c r="T58" i="29" s="1"/>
  <c r="S57" i="29"/>
  <c r="R57" i="29"/>
  <c r="Q57" i="29"/>
  <c r="P57" i="29"/>
  <c r="E57" i="29"/>
  <c r="O55" i="29"/>
  <c r="N55" i="29"/>
  <c r="M55" i="29"/>
  <c r="L55" i="29"/>
  <c r="K55" i="29"/>
  <c r="J55" i="29"/>
  <c r="I55" i="29"/>
  <c r="H55" i="29"/>
  <c r="G55" i="29"/>
  <c r="F55" i="29"/>
  <c r="C55" i="29"/>
  <c r="B55" i="29"/>
  <c r="T54" i="29"/>
  <c r="S54" i="29"/>
  <c r="R54" i="29"/>
  <c r="Q54" i="29"/>
  <c r="P54" i="29"/>
  <c r="E54" i="29"/>
  <c r="U54" i="29" s="1"/>
  <c r="S53" i="29"/>
  <c r="R53" i="29"/>
  <c r="Q53" i="29"/>
  <c r="P53" i="29"/>
  <c r="E53" i="29"/>
  <c r="U53" i="29" s="1"/>
  <c r="S52" i="29"/>
  <c r="R52" i="29"/>
  <c r="Q52" i="29"/>
  <c r="P52" i="29"/>
  <c r="E52" i="29"/>
  <c r="U52" i="29" s="1"/>
  <c r="S51" i="29"/>
  <c r="R51" i="29"/>
  <c r="Q51" i="29"/>
  <c r="P51" i="29"/>
  <c r="E51" i="29"/>
  <c r="U51" i="29" s="1"/>
  <c r="U50" i="29"/>
  <c r="S50" i="29"/>
  <c r="R50" i="29"/>
  <c r="Q50" i="29"/>
  <c r="P50" i="29"/>
  <c r="E50" i="29"/>
  <c r="T50" i="29" s="1"/>
  <c r="S49" i="29"/>
  <c r="R49" i="29"/>
  <c r="Q49" i="29"/>
  <c r="P49" i="29"/>
  <c r="E49" i="29"/>
  <c r="U48" i="29"/>
  <c r="T48" i="29"/>
  <c r="S48" i="29"/>
  <c r="R48" i="29"/>
  <c r="Q48" i="29"/>
  <c r="P48" i="29"/>
  <c r="E48" i="29"/>
  <c r="S47" i="29"/>
  <c r="R47" i="29"/>
  <c r="Q47" i="29"/>
  <c r="P47" i="29"/>
  <c r="E47" i="29"/>
  <c r="T47" i="29" s="1"/>
  <c r="T46" i="29"/>
  <c r="S46" i="29"/>
  <c r="R46" i="29"/>
  <c r="Q46" i="29"/>
  <c r="P46" i="29"/>
  <c r="E46" i="29"/>
  <c r="U46" i="29" s="1"/>
  <c r="S45" i="29"/>
  <c r="R45" i="29"/>
  <c r="Q45" i="29"/>
  <c r="P45" i="29"/>
  <c r="E45" i="29"/>
  <c r="U45" i="29" s="1"/>
  <c r="S44" i="29"/>
  <c r="R44" i="29"/>
  <c r="Q44" i="29"/>
  <c r="P44" i="29"/>
  <c r="E44" i="29"/>
  <c r="U44" i="29" s="1"/>
  <c r="O42" i="29"/>
  <c r="N42" i="29"/>
  <c r="M42" i="29"/>
  <c r="L42" i="29"/>
  <c r="K42" i="29"/>
  <c r="J42" i="29"/>
  <c r="I42" i="29"/>
  <c r="S42" i="29" s="1"/>
  <c r="H42" i="29"/>
  <c r="G42" i="29"/>
  <c r="F42" i="29"/>
  <c r="C42" i="29"/>
  <c r="B42" i="29"/>
  <c r="E42" i="29" s="1"/>
  <c r="U41" i="29"/>
  <c r="T41" i="29"/>
  <c r="S41" i="29"/>
  <c r="R41" i="29"/>
  <c r="Q41" i="29"/>
  <c r="P41" i="29"/>
  <c r="E41" i="29"/>
  <c r="S40" i="29"/>
  <c r="R40" i="29"/>
  <c r="Q40" i="29"/>
  <c r="P40" i="29"/>
  <c r="E40" i="29"/>
  <c r="T40" i="29" s="1"/>
  <c r="U39" i="29"/>
  <c r="T39" i="29"/>
  <c r="S39" i="29"/>
  <c r="R39" i="29"/>
  <c r="Q39" i="29"/>
  <c r="P39" i="29"/>
  <c r="E39" i="29"/>
  <c r="S38" i="29"/>
  <c r="R38" i="29"/>
  <c r="Q38" i="29"/>
  <c r="P38" i="29"/>
  <c r="E38" i="29"/>
  <c r="S37" i="29"/>
  <c r="R37" i="29"/>
  <c r="Q37" i="29"/>
  <c r="P37" i="29"/>
  <c r="T37" i="29" s="1"/>
  <c r="E37" i="29"/>
  <c r="O35" i="29"/>
  <c r="N35" i="29"/>
  <c r="M35" i="29"/>
  <c r="L35" i="29"/>
  <c r="K35" i="29"/>
  <c r="J35" i="29"/>
  <c r="I35" i="29"/>
  <c r="S35" i="29" s="1"/>
  <c r="H35" i="29"/>
  <c r="R35" i="29" s="1"/>
  <c r="G35" i="29"/>
  <c r="F35" i="29"/>
  <c r="C35" i="29"/>
  <c r="B35" i="29"/>
  <c r="E35" i="29" s="1"/>
  <c r="S34" i="29"/>
  <c r="R34" i="29"/>
  <c r="Q34" i="29"/>
  <c r="U34" i="29" s="1"/>
  <c r="P34" i="29"/>
  <c r="T34" i="29" s="1"/>
  <c r="E34" i="29"/>
  <c r="O32" i="29"/>
  <c r="N32" i="29"/>
  <c r="M32" i="29"/>
  <c r="L32" i="29"/>
  <c r="K32" i="29"/>
  <c r="J32" i="29"/>
  <c r="I32" i="29"/>
  <c r="S32" i="29" s="1"/>
  <c r="H32" i="29"/>
  <c r="R32" i="29" s="1"/>
  <c r="G32" i="29"/>
  <c r="F32" i="29"/>
  <c r="C32" i="29"/>
  <c r="B32" i="29"/>
  <c r="U31" i="29"/>
  <c r="S31" i="29"/>
  <c r="R31" i="29"/>
  <c r="Q31" i="29"/>
  <c r="P31" i="29"/>
  <c r="E31" i="29"/>
  <c r="T31" i="29" s="1"/>
  <c r="S30" i="29"/>
  <c r="R30" i="29"/>
  <c r="Q30" i="29"/>
  <c r="P30" i="29"/>
  <c r="E30" i="29"/>
  <c r="T29" i="29"/>
  <c r="S29" i="29"/>
  <c r="R29" i="29"/>
  <c r="Q29" i="29"/>
  <c r="P29" i="29"/>
  <c r="E29" i="29"/>
  <c r="U29" i="29" s="1"/>
  <c r="S28" i="29"/>
  <c r="R28" i="29"/>
  <c r="Q28" i="29"/>
  <c r="P28" i="29"/>
  <c r="E28" i="29"/>
  <c r="U28" i="29" s="1"/>
  <c r="O26" i="29"/>
  <c r="N26" i="29"/>
  <c r="M26" i="29"/>
  <c r="L26" i="29"/>
  <c r="K26" i="29"/>
  <c r="J26" i="29"/>
  <c r="I26" i="29"/>
  <c r="H26" i="29"/>
  <c r="R26" i="29" s="1"/>
  <c r="G26" i="29"/>
  <c r="F26" i="29"/>
  <c r="C26" i="29"/>
  <c r="B26" i="29"/>
  <c r="S25" i="29"/>
  <c r="R25" i="29"/>
  <c r="Q25" i="29"/>
  <c r="P25" i="29"/>
  <c r="E25" i="29"/>
  <c r="U25" i="29" s="1"/>
  <c r="S24" i="29"/>
  <c r="R24" i="29"/>
  <c r="Q24" i="29"/>
  <c r="P24" i="29"/>
  <c r="E24" i="29"/>
  <c r="U24" i="29" s="1"/>
  <c r="S23" i="29"/>
  <c r="R23" i="29"/>
  <c r="Q23" i="29"/>
  <c r="P23" i="29"/>
  <c r="E23" i="29"/>
  <c r="S22" i="29"/>
  <c r="R22" i="29"/>
  <c r="Q22" i="29"/>
  <c r="P22" i="29"/>
  <c r="E22" i="29"/>
  <c r="S21" i="29"/>
  <c r="R21" i="29"/>
  <c r="Q21" i="29"/>
  <c r="P21" i="29"/>
  <c r="E21" i="29"/>
  <c r="U20" i="29"/>
  <c r="S20" i="29"/>
  <c r="R20" i="29"/>
  <c r="Q20" i="29"/>
  <c r="P20" i="29"/>
  <c r="E20" i="29"/>
  <c r="T20" i="29" s="1"/>
  <c r="S19" i="29"/>
  <c r="R19" i="29"/>
  <c r="Q19" i="29"/>
  <c r="P19" i="29"/>
  <c r="E19" i="29"/>
  <c r="O17" i="29"/>
  <c r="N17" i="29"/>
  <c r="M17" i="29"/>
  <c r="L17" i="29"/>
  <c r="K17" i="29"/>
  <c r="J17" i="29"/>
  <c r="I17" i="29"/>
  <c r="H17" i="29"/>
  <c r="G17" i="29"/>
  <c r="F17" i="29"/>
  <c r="C17" i="29"/>
  <c r="B17" i="29"/>
  <c r="U16" i="29"/>
  <c r="S16" i="29"/>
  <c r="R16" i="29"/>
  <c r="Q16" i="29"/>
  <c r="P16" i="29"/>
  <c r="E16" i="29"/>
  <c r="T16" i="29" s="1"/>
  <c r="T15" i="29"/>
  <c r="S15" i="29"/>
  <c r="R15" i="29"/>
  <c r="Q15" i="29"/>
  <c r="P15" i="29"/>
  <c r="E15" i="29"/>
  <c r="U15" i="29" s="1"/>
  <c r="S14" i="29"/>
  <c r="R14" i="29"/>
  <c r="Q14" i="29"/>
  <c r="P14" i="29"/>
  <c r="E14" i="29"/>
  <c r="U14" i="29" s="1"/>
  <c r="S13" i="29"/>
  <c r="R13" i="29"/>
  <c r="Q13" i="29"/>
  <c r="P13" i="29"/>
  <c r="E13" i="29"/>
  <c r="U12" i="29"/>
  <c r="T12" i="29"/>
  <c r="S12" i="29"/>
  <c r="R12" i="29"/>
  <c r="Q12" i="29"/>
  <c r="P12" i="29"/>
  <c r="E12" i="29"/>
  <c r="S11" i="29"/>
  <c r="R11" i="29"/>
  <c r="Q11" i="29"/>
  <c r="P11" i="29"/>
  <c r="E11" i="29"/>
  <c r="T11" i="29" s="1"/>
  <c r="S10" i="29"/>
  <c r="R10" i="29"/>
  <c r="Q10" i="29"/>
  <c r="P10" i="29"/>
  <c r="E10" i="29"/>
  <c r="S9" i="29"/>
  <c r="R9" i="29"/>
  <c r="Q9" i="29"/>
  <c r="P9" i="29"/>
  <c r="E9" i="29"/>
  <c r="U96" i="28"/>
  <c r="S96" i="28"/>
  <c r="R96" i="28"/>
  <c r="Q96" i="28"/>
  <c r="P96" i="28"/>
  <c r="E96" i="28"/>
  <c r="T96" i="28" s="1"/>
  <c r="S95" i="28"/>
  <c r="R95" i="28"/>
  <c r="Q95" i="28"/>
  <c r="P95" i="28"/>
  <c r="E95" i="28"/>
  <c r="S94" i="28"/>
  <c r="R94" i="28"/>
  <c r="Q94" i="28"/>
  <c r="P94" i="28"/>
  <c r="E94" i="28"/>
  <c r="U94" i="28" s="1"/>
  <c r="T93" i="28"/>
  <c r="S93" i="28"/>
  <c r="R93" i="28"/>
  <c r="Q93" i="28"/>
  <c r="P93" i="28"/>
  <c r="E93" i="28"/>
  <c r="U93" i="28" s="1"/>
  <c r="U92" i="28"/>
  <c r="S92" i="28"/>
  <c r="R92" i="28"/>
  <c r="Q92" i="28"/>
  <c r="P92" i="28"/>
  <c r="E92" i="28"/>
  <c r="T92" i="28" s="1"/>
  <c r="U91" i="28"/>
  <c r="T91" i="28"/>
  <c r="S91" i="28"/>
  <c r="R91" i="28"/>
  <c r="Q91" i="28"/>
  <c r="P91" i="28"/>
  <c r="E91" i="28"/>
  <c r="S90" i="28"/>
  <c r="R90" i="28"/>
  <c r="Q90" i="28"/>
  <c r="P90" i="28"/>
  <c r="E90" i="28"/>
  <c r="U89" i="28"/>
  <c r="T89" i="28"/>
  <c r="S89" i="28"/>
  <c r="R89" i="28"/>
  <c r="Q89" i="28"/>
  <c r="P89" i="28"/>
  <c r="E89" i="28"/>
  <c r="S88" i="28"/>
  <c r="R88" i="28"/>
  <c r="Q88" i="28"/>
  <c r="P88" i="28"/>
  <c r="E88" i="28"/>
  <c r="U88" i="28" s="1"/>
  <c r="O75" i="28"/>
  <c r="N75" i="28"/>
  <c r="M75" i="28"/>
  <c r="L75" i="28"/>
  <c r="K75" i="28"/>
  <c r="J75" i="28"/>
  <c r="I75" i="28"/>
  <c r="H75" i="28"/>
  <c r="G75" i="28"/>
  <c r="F75" i="28"/>
  <c r="C75" i="28"/>
  <c r="B75" i="28"/>
  <c r="O74" i="28"/>
  <c r="N74" i="28"/>
  <c r="M74" i="28"/>
  <c r="L74" i="28"/>
  <c r="K74" i="28"/>
  <c r="J74" i="28"/>
  <c r="I74" i="28"/>
  <c r="S74" i="28" s="1"/>
  <c r="H74" i="28"/>
  <c r="R74" i="28" s="1"/>
  <c r="G74" i="28"/>
  <c r="F74" i="28"/>
  <c r="C74" i="28"/>
  <c r="B74" i="28"/>
  <c r="O73" i="28"/>
  <c r="N73" i="28"/>
  <c r="M73" i="28"/>
  <c r="L73" i="28"/>
  <c r="K73" i="28"/>
  <c r="J73" i="28"/>
  <c r="I73" i="28"/>
  <c r="S73" i="28" s="1"/>
  <c r="H73" i="28"/>
  <c r="R73" i="28" s="1"/>
  <c r="G73" i="28"/>
  <c r="F73" i="28"/>
  <c r="C73" i="28"/>
  <c r="B73" i="28"/>
  <c r="E73" i="28" s="1"/>
  <c r="S72" i="28"/>
  <c r="R72" i="28"/>
  <c r="Q72" i="28"/>
  <c r="P72" i="28"/>
  <c r="E72" i="28"/>
  <c r="U71" i="28"/>
  <c r="T71" i="28"/>
  <c r="S71" i="28"/>
  <c r="R71" i="28"/>
  <c r="Q71" i="28"/>
  <c r="P71" i="28"/>
  <c r="E71" i="28"/>
  <c r="O69" i="28"/>
  <c r="N69" i="28"/>
  <c r="M69" i="28"/>
  <c r="L69" i="28"/>
  <c r="K69" i="28"/>
  <c r="J69" i="28"/>
  <c r="I69" i="28"/>
  <c r="H69" i="28"/>
  <c r="G69" i="28"/>
  <c r="F69" i="28"/>
  <c r="C69" i="28"/>
  <c r="B69" i="28"/>
  <c r="O68" i="28"/>
  <c r="N68" i="28"/>
  <c r="M68" i="28"/>
  <c r="L68" i="28"/>
  <c r="K68" i="28"/>
  <c r="J68" i="28"/>
  <c r="I68" i="28"/>
  <c r="S68" i="28" s="1"/>
  <c r="H68" i="28"/>
  <c r="R68" i="28" s="1"/>
  <c r="G68" i="28"/>
  <c r="F68" i="28"/>
  <c r="C68" i="28"/>
  <c r="B68" i="28"/>
  <c r="E68" i="28" s="1"/>
  <c r="S67" i="28"/>
  <c r="R67" i="28"/>
  <c r="Q67" i="28"/>
  <c r="P67" i="28"/>
  <c r="E67" i="28"/>
  <c r="S66" i="28"/>
  <c r="R66" i="28"/>
  <c r="Q66" i="28"/>
  <c r="P66" i="28"/>
  <c r="E66" i="28"/>
  <c r="S65" i="28"/>
  <c r="R65" i="28"/>
  <c r="Q65" i="28"/>
  <c r="P65" i="28"/>
  <c r="E65" i="28"/>
  <c r="T65" i="28" s="1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O61" i="28"/>
  <c r="N61" i="28"/>
  <c r="M61" i="28"/>
  <c r="L61" i="28"/>
  <c r="K61" i="28"/>
  <c r="J61" i="28"/>
  <c r="I61" i="28"/>
  <c r="S61" i="28" s="1"/>
  <c r="H61" i="28"/>
  <c r="R61" i="28" s="1"/>
  <c r="C61" i="28"/>
  <c r="B61" i="28"/>
  <c r="E61" i="28" s="1"/>
  <c r="S60" i="28"/>
  <c r="R60" i="28"/>
  <c r="Q60" i="28"/>
  <c r="P60" i="28"/>
  <c r="E60" i="28"/>
  <c r="T60" i="28" s="1"/>
  <c r="T59" i="28"/>
  <c r="S59" i="28"/>
  <c r="R59" i="28"/>
  <c r="Q59" i="28"/>
  <c r="P59" i="28"/>
  <c r="E59" i="28"/>
  <c r="U59" i="28" s="1"/>
  <c r="S58" i="28"/>
  <c r="R58" i="28"/>
  <c r="Q58" i="28"/>
  <c r="P58" i="28"/>
  <c r="E58" i="28"/>
  <c r="S57" i="28"/>
  <c r="R57" i="28"/>
  <c r="Q57" i="28"/>
  <c r="P57" i="28"/>
  <c r="E57" i="28"/>
  <c r="U57" i="28" s="1"/>
  <c r="O55" i="28"/>
  <c r="N55" i="28"/>
  <c r="M55" i="28"/>
  <c r="L55" i="28"/>
  <c r="K55" i="28"/>
  <c r="J55" i="28"/>
  <c r="I55" i="28"/>
  <c r="H55" i="28"/>
  <c r="G55" i="28"/>
  <c r="F55" i="28"/>
  <c r="C55" i="28"/>
  <c r="B55" i="28"/>
  <c r="S54" i="28"/>
  <c r="R54" i="28"/>
  <c r="Q54" i="28"/>
  <c r="P54" i="28"/>
  <c r="E54" i="28"/>
  <c r="U54" i="28" s="1"/>
  <c r="S53" i="28"/>
  <c r="R53" i="28"/>
  <c r="Q53" i="28"/>
  <c r="P53" i="28"/>
  <c r="E53" i="28"/>
  <c r="T53" i="28" s="1"/>
  <c r="S52" i="28"/>
  <c r="R52" i="28"/>
  <c r="Q52" i="28"/>
  <c r="P52" i="28"/>
  <c r="E52" i="28"/>
  <c r="U52" i="28" s="1"/>
  <c r="S51" i="28"/>
  <c r="R51" i="28"/>
  <c r="Q51" i="28"/>
  <c r="P51" i="28"/>
  <c r="E51" i="28"/>
  <c r="U51" i="28" s="1"/>
  <c r="S50" i="28"/>
  <c r="R50" i="28"/>
  <c r="Q50" i="28"/>
  <c r="P50" i="28"/>
  <c r="E50" i="28"/>
  <c r="U50" i="28" s="1"/>
  <c r="S49" i="28"/>
  <c r="R49" i="28"/>
  <c r="Q49" i="28"/>
  <c r="P49" i="28"/>
  <c r="E49" i="28"/>
  <c r="T49" i="28" s="1"/>
  <c r="S48" i="28"/>
  <c r="R48" i="28"/>
  <c r="Q48" i="28"/>
  <c r="P48" i="28"/>
  <c r="E48" i="28"/>
  <c r="S47" i="28"/>
  <c r="R47" i="28"/>
  <c r="Q47" i="28"/>
  <c r="P47" i="28"/>
  <c r="E47" i="28"/>
  <c r="S46" i="28"/>
  <c r="R46" i="28"/>
  <c r="Q46" i="28"/>
  <c r="P46" i="28"/>
  <c r="E46" i="28"/>
  <c r="U45" i="28"/>
  <c r="S45" i="28"/>
  <c r="R45" i="28"/>
  <c r="Q45" i="28"/>
  <c r="P45" i="28"/>
  <c r="E45" i="28"/>
  <c r="S44" i="28"/>
  <c r="R44" i="28"/>
  <c r="Q44" i="28"/>
  <c r="P44" i="28"/>
  <c r="E44" i="28"/>
  <c r="U44" i="28" s="1"/>
  <c r="O42" i="28"/>
  <c r="N42" i="28"/>
  <c r="M42" i="28"/>
  <c r="L42" i="28"/>
  <c r="K42" i="28"/>
  <c r="J42" i="28"/>
  <c r="I42" i="28"/>
  <c r="H42" i="28"/>
  <c r="G42" i="28"/>
  <c r="F42" i="28"/>
  <c r="C42" i="28"/>
  <c r="B42" i="28"/>
  <c r="E42" i="28" s="1"/>
  <c r="T41" i="28"/>
  <c r="S41" i="28"/>
  <c r="R41" i="28"/>
  <c r="Q41" i="28"/>
  <c r="P41" i="28"/>
  <c r="E41" i="28"/>
  <c r="U41" i="28" s="1"/>
  <c r="S40" i="28"/>
  <c r="R40" i="28"/>
  <c r="Q40" i="28"/>
  <c r="P40" i="28"/>
  <c r="E40" i="28"/>
  <c r="U40" i="28" s="1"/>
  <c r="S39" i="28"/>
  <c r="R39" i="28"/>
  <c r="Q39" i="28"/>
  <c r="P39" i="28"/>
  <c r="E39" i="28"/>
  <c r="U39" i="28" s="1"/>
  <c r="S38" i="28"/>
  <c r="R38" i="28"/>
  <c r="Q38" i="28"/>
  <c r="U38" i="28" s="1"/>
  <c r="P38" i="28"/>
  <c r="E38" i="28"/>
  <c r="T38" i="28" s="1"/>
  <c r="S37" i="28"/>
  <c r="R37" i="28"/>
  <c r="Q37" i="28"/>
  <c r="U37" i="28" s="1"/>
  <c r="P37" i="28"/>
  <c r="E37" i="28"/>
  <c r="O35" i="28"/>
  <c r="N35" i="28"/>
  <c r="M35" i="28"/>
  <c r="L35" i="28"/>
  <c r="K35" i="28"/>
  <c r="J35" i="28"/>
  <c r="R35" i="28" s="1"/>
  <c r="I35" i="28"/>
  <c r="S35" i="28" s="1"/>
  <c r="H35" i="28"/>
  <c r="G35" i="28"/>
  <c r="F35" i="28"/>
  <c r="C35" i="28"/>
  <c r="B35" i="28"/>
  <c r="E35" i="28" s="1"/>
  <c r="U34" i="28"/>
  <c r="S34" i="28"/>
  <c r="R34" i="28"/>
  <c r="Q34" i="28"/>
  <c r="P34" i="28"/>
  <c r="E34" i="28"/>
  <c r="O32" i="28"/>
  <c r="N32" i="28"/>
  <c r="M32" i="28"/>
  <c r="L32" i="28"/>
  <c r="K32" i="28"/>
  <c r="J32" i="28"/>
  <c r="I32" i="28"/>
  <c r="S32" i="28" s="1"/>
  <c r="H32" i="28"/>
  <c r="G32" i="28"/>
  <c r="F32" i="28"/>
  <c r="C32" i="28"/>
  <c r="B32" i="28"/>
  <c r="S31" i="28"/>
  <c r="R31" i="28"/>
  <c r="Q31" i="28"/>
  <c r="P31" i="28"/>
  <c r="E31" i="28"/>
  <c r="S30" i="28"/>
  <c r="R30" i="28"/>
  <c r="Q30" i="28"/>
  <c r="P30" i="28"/>
  <c r="E30" i="28"/>
  <c r="S29" i="28"/>
  <c r="R29" i="28"/>
  <c r="Q29" i="28"/>
  <c r="P29" i="28"/>
  <c r="E29" i="28"/>
  <c r="U29" i="28" s="1"/>
  <c r="S28" i="28"/>
  <c r="R28" i="28"/>
  <c r="Q28" i="28"/>
  <c r="P28" i="28"/>
  <c r="E28" i="28"/>
  <c r="T28" i="28" s="1"/>
  <c r="O26" i="28"/>
  <c r="N26" i="28"/>
  <c r="M26" i="28"/>
  <c r="L26" i="28"/>
  <c r="K26" i="28"/>
  <c r="J26" i="28"/>
  <c r="I26" i="28"/>
  <c r="H26" i="28"/>
  <c r="G26" i="28"/>
  <c r="F26" i="28"/>
  <c r="C26" i="28"/>
  <c r="B26" i="28"/>
  <c r="S25" i="28"/>
  <c r="R25" i="28"/>
  <c r="Q25" i="28"/>
  <c r="P25" i="28"/>
  <c r="E25" i="28"/>
  <c r="S24" i="28"/>
  <c r="R24" i="28"/>
  <c r="Q24" i="28"/>
  <c r="P24" i="28"/>
  <c r="E24" i="28"/>
  <c r="U24" i="28" s="1"/>
  <c r="S23" i="28"/>
  <c r="R23" i="28"/>
  <c r="Q23" i="28"/>
  <c r="P23" i="28"/>
  <c r="E23" i="28"/>
  <c r="U23" i="28" s="1"/>
  <c r="T22" i="28"/>
  <c r="S22" i="28"/>
  <c r="R22" i="28"/>
  <c r="Q22" i="28"/>
  <c r="P22" i="28"/>
  <c r="E22" i="28"/>
  <c r="U22" i="28" s="1"/>
  <c r="S21" i="28"/>
  <c r="R21" i="28"/>
  <c r="Q21" i="28"/>
  <c r="P21" i="28"/>
  <c r="E21" i="28"/>
  <c r="U20" i="28"/>
  <c r="T20" i="28"/>
  <c r="S20" i="28"/>
  <c r="R20" i="28"/>
  <c r="Q20" i="28"/>
  <c r="P20" i="28"/>
  <c r="E20" i="28"/>
  <c r="S19" i="28"/>
  <c r="R19" i="28"/>
  <c r="Q19" i="28"/>
  <c r="P19" i="28"/>
  <c r="E19" i="28"/>
  <c r="O17" i="28"/>
  <c r="N17" i="28"/>
  <c r="M17" i="28"/>
  <c r="L17" i="28"/>
  <c r="K17" i="28"/>
  <c r="J17" i="28"/>
  <c r="I17" i="28"/>
  <c r="S17" i="28" s="1"/>
  <c r="H17" i="28"/>
  <c r="G17" i="28"/>
  <c r="F17" i="28"/>
  <c r="C17" i="28"/>
  <c r="B17" i="28"/>
  <c r="E17" i="28" s="1"/>
  <c r="S16" i="28"/>
  <c r="R16" i="28"/>
  <c r="Q16" i="28"/>
  <c r="P16" i="28"/>
  <c r="E16" i="28"/>
  <c r="S15" i="28"/>
  <c r="R15" i="28"/>
  <c r="Q15" i="28"/>
  <c r="U15" i="28" s="1"/>
  <c r="P15" i="28"/>
  <c r="E15" i="28"/>
  <c r="T15" i="28" s="1"/>
  <c r="S14" i="28"/>
  <c r="R14" i="28"/>
  <c r="Q14" i="28"/>
  <c r="P14" i="28"/>
  <c r="E14" i="28"/>
  <c r="T14" i="28" s="1"/>
  <c r="S13" i="28"/>
  <c r="R13" i="28"/>
  <c r="Q13" i="28"/>
  <c r="P13" i="28"/>
  <c r="E13" i="28"/>
  <c r="U13" i="28" s="1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P10" i="28"/>
  <c r="E10" i="28"/>
  <c r="T10" i="28" s="1"/>
  <c r="S9" i="28"/>
  <c r="R9" i="28"/>
  <c r="Q9" i="28"/>
  <c r="P9" i="28"/>
  <c r="E9" i="28"/>
  <c r="S96" i="27"/>
  <c r="R96" i="27"/>
  <c r="Q96" i="27"/>
  <c r="P96" i="27"/>
  <c r="E96" i="27"/>
  <c r="S95" i="27"/>
  <c r="R95" i="27"/>
  <c r="Q95" i="27"/>
  <c r="P95" i="27"/>
  <c r="E95" i="27"/>
  <c r="U95" i="27" s="1"/>
  <c r="S94" i="27"/>
  <c r="R94" i="27"/>
  <c r="Q94" i="27"/>
  <c r="P94" i="27"/>
  <c r="E94" i="27"/>
  <c r="T94" i="27" s="1"/>
  <c r="T93" i="27"/>
  <c r="S93" i="27"/>
  <c r="R93" i="27"/>
  <c r="Q93" i="27"/>
  <c r="P93" i="27"/>
  <c r="E93" i="27"/>
  <c r="U93" i="27" s="1"/>
  <c r="S92" i="27"/>
  <c r="R92" i="27"/>
  <c r="Q92" i="27"/>
  <c r="P92" i="27"/>
  <c r="E92" i="27"/>
  <c r="U92" i="27" s="1"/>
  <c r="T91" i="27"/>
  <c r="S91" i="27"/>
  <c r="R91" i="27"/>
  <c r="Q91" i="27"/>
  <c r="P91" i="27"/>
  <c r="E91" i="27"/>
  <c r="U91" i="27" s="1"/>
  <c r="S90" i="27"/>
  <c r="R90" i="27"/>
  <c r="Q90" i="27"/>
  <c r="P90" i="27"/>
  <c r="E90" i="27"/>
  <c r="U89" i="27"/>
  <c r="S89" i="27"/>
  <c r="R89" i="27"/>
  <c r="Q89" i="27"/>
  <c r="P89" i="27"/>
  <c r="E89" i="27"/>
  <c r="T89" i="27" s="1"/>
  <c r="S88" i="27"/>
  <c r="R88" i="27"/>
  <c r="Q88" i="27"/>
  <c r="P88" i="27"/>
  <c r="E88" i="27"/>
  <c r="O75" i="27"/>
  <c r="N75" i="27"/>
  <c r="M75" i="27"/>
  <c r="L75" i="27"/>
  <c r="K75" i="27"/>
  <c r="J75" i="27"/>
  <c r="I75" i="27"/>
  <c r="H75" i="27"/>
  <c r="G75" i="27"/>
  <c r="F75" i="27"/>
  <c r="C75" i="27"/>
  <c r="B75" i="27"/>
  <c r="O74" i="27"/>
  <c r="N74" i="27"/>
  <c r="M74" i="27"/>
  <c r="L74" i="27"/>
  <c r="K74" i="27"/>
  <c r="J74" i="27"/>
  <c r="I74" i="27"/>
  <c r="S74" i="27" s="1"/>
  <c r="H74" i="27"/>
  <c r="G74" i="27"/>
  <c r="F74" i="27"/>
  <c r="E74" i="27"/>
  <c r="C74" i="27"/>
  <c r="B74" i="27"/>
  <c r="S73" i="27"/>
  <c r="R73" i="27"/>
  <c r="O73" i="27"/>
  <c r="N73" i="27"/>
  <c r="M73" i="27"/>
  <c r="L73" i="27"/>
  <c r="K73" i="27"/>
  <c r="J73" i="27"/>
  <c r="I73" i="27"/>
  <c r="H73" i="27"/>
  <c r="G73" i="27"/>
  <c r="F73" i="27"/>
  <c r="C73" i="27"/>
  <c r="B73" i="27"/>
  <c r="E73" i="27" s="1"/>
  <c r="U72" i="27"/>
  <c r="T72" i="27"/>
  <c r="S72" i="27"/>
  <c r="R72" i="27"/>
  <c r="Q72" i="27"/>
  <c r="P72" i="27"/>
  <c r="E72" i="27"/>
  <c r="S71" i="27"/>
  <c r="R71" i="27"/>
  <c r="Q71" i="27"/>
  <c r="P71" i="27"/>
  <c r="E71" i="27"/>
  <c r="O69" i="27"/>
  <c r="N69" i="27"/>
  <c r="M69" i="27"/>
  <c r="L69" i="27"/>
  <c r="K69" i="27"/>
  <c r="J69" i="27"/>
  <c r="R69" i="27" s="1"/>
  <c r="I69" i="27"/>
  <c r="H69" i="27"/>
  <c r="G69" i="27"/>
  <c r="F69" i="27"/>
  <c r="C69" i="27"/>
  <c r="B69" i="27"/>
  <c r="O68" i="27"/>
  <c r="N68" i="27"/>
  <c r="M68" i="27"/>
  <c r="L68" i="27"/>
  <c r="K68" i="27"/>
  <c r="J68" i="27"/>
  <c r="I68" i="27"/>
  <c r="Q68" i="27" s="1"/>
  <c r="H68" i="27"/>
  <c r="R68" i="27" s="1"/>
  <c r="G68" i="27"/>
  <c r="F68" i="27"/>
  <c r="C68" i="27"/>
  <c r="B68" i="27"/>
  <c r="T67" i="27"/>
  <c r="S67" i="27"/>
  <c r="R67" i="27"/>
  <c r="Q67" i="27"/>
  <c r="P67" i="27"/>
  <c r="E67" i="27"/>
  <c r="U67" i="27" s="1"/>
  <c r="U66" i="27"/>
  <c r="T66" i="27"/>
  <c r="S66" i="27"/>
  <c r="R66" i="27"/>
  <c r="Q66" i="27"/>
  <c r="P66" i="27"/>
  <c r="E66" i="27"/>
  <c r="S65" i="27"/>
  <c r="R65" i="27"/>
  <c r="Q65" i="27"/>
  <c r="P65" i="27"/>
  <c r="E65" i="27"/>
  <c r="S64" i="27"/>
  <c r="R64" i="27"/>
  <c r="Q64" i="27"/>
  <c r="P64" i="27"/>
  <c r="E64" i="27"/>
  <c r="U64" i="27" s="1"/>
  <c r="S63" i="27"/>
  <c r="R63" i="27"/>
  <c r="Q63" i="27"/>
  <c r="P63" i="27"/>
  <c r="E63" i="27"/>
  <c r="U63" i="27" s="1"/>
  <c r="O61" i="27"/>
  <c r="N61" i="27"/>
  <c r="M61" i="27"/>
  <c r="L61" i="27"/>
  <c r="K61" i="27"/>
  <c r="J61" i="27"/>
  <c r="I61" i="27"/>
  <c r="H61" i="27"/>
  <c r="C61" i="27"/>
  <c r="B61" i="27"/>
  <c r="S60" i="27"/>
  <c r="R60" i="27"/>
  <c r="Q60" i="27"/>
  <c r="P60" i="27"/>
  <c r="E60" i="27"/>
  <c r="U60" i="27" s="1"/>
  <c r="S59" i="27"/>
  <c r="R59" i="27"/>
  <c r="Q59" i="27"/>
  <c r="P59" i="27"/>
  <c r="E59" i="27"/>
  <c r="S58" i="27"/>
  <c r="R58" i="27"/>
  <c r="Q58" i="27"/>
  <c r="P58" i="27"/>
  <c r="E58" i="27"/>
  <c r="S57" i="27"/>
  <c r="R57" i="27"/>
  <c r="Q57" i="27"/>
  <c r="P57" i="27"/>
  <c r="E57" i="27"/>
  <c r="U57" i="27" s="1"/>
  <c r="O55" i="27"/>
  <c r="N55" i="27"/>
  <c r="M55" i="27"/>
  <c r="L55" i="27"/>
  <c r="K55" i="27"/>
  <c r="J55" i="27"/>
  <c r="I55" i="27"/>
  <c r="S55" i="27" s="1"/>
  <c r="H55" i="27"/>
  <c r="G55" i="27"/>
  <c r="F55" i="27"/>
  <c r="C55" i="27"/>
  <c r="B55" i="27"/>
  <c r="U54" i="27"/>
  <c r="T54" i="27"/>
  <c r="S54" i="27"/>
  <c r="R54" i="27"/>
  <c r="Q54" i="27"/>
  <c r="P54" i="27"/>
  <c r="E54" i="27"/>
  <c r="S53" i="27"/>
  <c r="R53" i="27"/>
  <c r="Q53" i="27"/>
  <c r="P53" i="27"/>
  <c r="E53" i="27"/>
  <c r="S52" i="27"/>
  <c r="R52" i="27"/>
  <c r="Q52" i="27"/>
  <c r="P52" i="27"/>
  <c r="E52" i="27"/>
  <c r="U52" i="27" s="1"/>
  <c r="S51" i="27"/>
  <c r="R51" i="27"/>
  <c r="Q51" i="27"/>
  <c r="P51" i="27"/>
  <c r="E51" i="27"/>
  <c r="T51" i="27" s="1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T48" i="27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U46" i="27"/>
  <c r="T46" i="27"/>
  <c r="S46" i="27"/>
  <c r="R46" i="27"/>
  <c r="Q46" i="27"/>
  <c r="P46" i="27"/>
  <c r="E46" i="27"/>
  <c r="S45" i="27"/>
  <c r="R45" i="27"/>
  <c r="Q45" i="27"/>
  <c r="P45" i="27"/>
  <c r="E45" i="27"/>
  <c r="S44" i="27"/>
  <c r="R44" i="27"/>
  <c r="Q44" i="27"/>
  <c r="P44" i="27"/>
  <c r="E44" i="27"/>
  <c r="U44" i="27" s="1"/>
  <c r="S42" i="27"/>
  <c r="O42" i="27"/>
  <c r="N42" i="27"/>
  <c r="M42" i="27"/>
  <c r="L42" i="27"/>
  <c r="K42" i="27"/>
  <c r="J42" i="27"/>
  <c r="I42" i="27"/>
  <c r="H42" i="27"/>
  <c r="R42" i="27" s="1"/>
  <c r="G42" i="27"/>
  <c r="F42" i="27"/>
  <c r="C42" i="27"/>
  <c r="B42" i="27"/>
  <c r="S41" i="27"/>
  <c r="R41" i="27"/>
  <c r="Q41" i="27"/>
  <c r="P41" i="27"/>
  <c r="E41" i="27"/>
  <c r="U41" i="27" s="1"/>
  <c r="U40" i="27"/>
  <c r="S40" i="27"/>
  <c r="R40" i="27"/>
  <c r="Q40" i="27"/>
  <c r="P40" i="27"/>
  <c r="E40" i="27"/>
  <c r="T40" i="27" s="1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S37" i="27"/>
  <c r="R37" i="27"/>
  <c r="Q37" i="27"/>
  <c r="P37" i="27"/>
  <c r="E37" i="27"/>
  <c r="O35" i="27"/>
  <c r="N35" i="27"/>
  <c r="M35" i="27"/>
  <c r="L35" i="27"/>
  <c r="K35" i="27"/>
  <c r="S35" i="27" s="1"/>
  <c r="J35" i="27"/>
  <c r="I35" i="27"/>
  <c r="H35" i="27"/>
  <c r="P35" i="27" s="1"/>
  <c r="G35" i="27"/>
  <c r="F35" i="27"/>
  <c r="C35" i="27"/>
  <c r="B35" i="27"/>
  <c r="S34" i="27"/>
  <c r="R34" i="27"/>
  <c r="Q34" i="27"/>
  <c r="P34" i="27"/>
  <c r="E34" i="27"/>
  <c r="O32" i="27"/>
  <c r="N32" i="27"/>
  <c r="M32" i="27"/>
  <c r="L32" i="27"/>
  <c r="K32" i="27"/>
  <c r="J32" i="27"/>
  <c r="I32" i="27"/>
  <c r="H32" i="27"/>
  <c r="G32" i="27"/>
  <c r="F32" i="27"/>
  <c r="C32" i="27"/>
  <c r="B32" i="27"/>
  <c r="E32" i="27" s="1"/>
  <c r="T31" i="27"/>
  <c r="S31" i="27"/>
  <c r="R31" i="27"/>
  <c r="Q31" i="27"/>
  <c r="P31" i="27"/>
  <c r="E31" i="27"/>
  <c r="S30" i="27"/>
  <c r="R30" i="27"/>
  <c r="Q30" i="27"/>
  <c r="P30" i="27"/>
  <c r="E30" i="27"/>
  <c r="S29" i="27"/>
  <c r="R29" i="27"/>
  <c r="Q29" i="27"/>
  <c r="P29" i="27"/>
  <c r="E29" i="27"/>
  <c r="S28" i="27"/>
  <c r="R28" i="27"/>
  <c r="Q28" i="27"/>
  <c r="P28" i="27"/>
  <c r="E28" i="27"/>
  <c r="O26" i="27"/>
  <c r="N26" i="27"/>
  <c r="M26" i="27"/>
  <c r="L26" i="27"/>
  <c r="K26" i="27"/>
  <c r="J26" i="27"/>
  <c r="I26" i="27"/>
  <c r="S26" i="27" s="1"/>
  <c r="H26" i="27"/>
  <c r="R26" i="27" s="1"/>
  <c r="G26" i="27"/>
  <c r="F26" i="27"/>
  <c r="C26" i="27"/>
  <c r="B26" i="27"/>
  <c r="S25" i="27"/>
  <c r="R25" i="27"/>
  <c r="Q25" i="27"/>
  <c r="P25" i="27"/>
  <c r="E25" i="27"/>
  <c r="S24" i="27"/>
  <c r="R24" i="27"/>
  <c r="Q24" i="27"/>
  <c r="P24" i="27"/>
  <c r="E24" i="27"/>
  <c r="U24" i="27" s="1"/>
  <c r="U23" i="27"/>
  <c r="S23" i="27"/>
  <c r="R23" i="27"/>
  <c r="Q23" i="27"/>
  <c r="P23" i="27"/>
  <c r="E23" i="27"/>
  <c r="T23" i="27" s="1"/>
  <c r="S22" i="27"/>
  <c r="R22" i="27"/>
  <c r="Q22" i="27"/>
  <c r="P22" i="27"/>
  <c r="E22" i="27"/>
  <c r="S21" i="27"/>
  <c r="R21" i="27"/>
  <c r="Q21" i="27"/>
  <c r="P21" i="27"/>
  <c r="E21" i="27"/>
  <c r="U21" i="27" s="1"/>
  <c r="T20" i="27"/>
  <c r="S20" i="27"/>
  <c r="R20" i="27"/>
  <c r="Q20" i="27"/>
  <c r="P20" i="27"/>
  <c r="E20" i="27"/>
  <c r="U20" i="27" s="1"/>
  <c r="U19" i="27"/>
  <c r="S19" i="27"/>
  <c r="R19" i="27"/>
  <c r="Q19" i="27"/>
  <c r="P19" i="27"/>
  <c r="E19" i="27"/>
  <c r="T19" i="27" s="1"/>
  <c r="O17" i="27"/>
  <c r="N17" i="27"/>
  <c r="M17" i="27"/>
  <c r="L17" i="27"/>
  <c r="K17" i="27"/>
  <c r="J17" i="27"/>
  <c r="R17" i="27" s="1"/>
  <c r="I17" i="27"/>
  <c r="H17" i="27"/>
  <c r="G17" i="27"/>
  <c r="F17" i="27"/>
  <c r="C17" i="27"/>
  <c r="B17" i="27"/>
  <c r="U16" i="27"/>
  <c r="T16" i="27"/>
  <c r="S16" i="27"/>
  <c r="R16" i="27"/>
  <c r="Q16" i="27"/>
  <c r="P16" i="27"/>
  <c r="E16" i="27"/>
  <c r="S15" i="27"/>
  <c r="R15" i="27"/>
  <c r="Q15" i="27"/>
  <c r="P15" i="27"/>
  <c r="E15" i="27"/>
  <c r="U15" i="27" s="1"/>
  <c r="S14" i="27"/>
  <c r="R14" i="27"/>
  <c r="Q14" i="27"/>
  <c r="P14" i="27"/>
  <c r="E14" i="27"/>
  <c r="S13" i="27"/>
  <c r="R13" i="27"/>
  <c r="Q13" i="27"/>
  <c r="P13" i="27"/>
  <c r="E13" i="27"/>
  <c r="U13" i="27" s="1"/>
  <c r="S12" i="27"/>
  <c r="R12" i="27"/>
  <c r="Q12" i="27"/>
  <c r="P12" i="27"/>
  <c r="E12" i="27"/>
  <c r="S11" i="27"/>
  <c r="R11" i="27"/>
  <c r="Q11" i="27"/>
  <c r="P11" i="27"/>
  <c r="E11" i="27"/>
  <c r="U11" i="27" s="1"/>
  <c r="S10" i="27"/>
  <c r="R10" i="27"/>
  <c r="Q10" i="27"/>
  <c r="P10" i="27"/>
  <c r="E10" i="27"/>
  <c r="U10" i="27" s="1"/>
  <c r="T9" i="27"/>
  <c r="S9" i="27"/>
  <c r="R9" i="27"/>
  <c r="Q9" i="27"/>
  <c r="P9" i="27"/>
  <c r="E9" i="27"/>
  <c r="U9" i="27" s="1"/>
  <c r="U96" i="26"/>
  <c r="S96" i="26"/>
  <c r="R96" i="26"/>
  <c r="Q96" i="26"/>
  <c r="P96" i="26"/>
  <c r="E96" i="26"/>
  <c r="T96" i="26" s="1"/>
  <c r="S95" i="26"/>
  <c r="R95" i="26"/>
  <c r="Q95" i="26"/>
  <c r="P95" i="26"/>
  <c r="E95" i="26"/>
  <c r="S94" i="26"/>
  <c r="R94" i="26"/>
  <c r="Q94" i="26"/>
  <c r="P94" i="26"/>
  <c r="E94" i="26"/>
  <c r="U93" i="26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S90" i="26"/>
  <c r="R90" i="26"/>
  <c r="Q90" i="26"/>
  <c r="P90" i="26"/>
  <c r="E90" i="26"/>
  <c r="U90" i="26" s="1"/>
  <c r="T89" i="26"/>
  <c r="S89" i="26"/>
  <c r="R89" i="26"/>
  <c r="Q89" i="26"/>
  <c r="P89" i="26"/>
  <c r="E89" i="26"/>
  <c r="U89" i="26" s="1"/>
  <c r="S88" i="26"/>
  <c r="R88" i="26"/>
  <c r="Q88" i="26"/>
  <c r="P88" i="26"/>
  <c r="E88" i="26"/>
  <c r="T88" i="26" s="1"/>
  <c r="O75" i="26"/>
  <c r="N75" i="26"/>
  <c r="M75" i="26"/>
  <c r="L75" i="26"/>
  <c r="K75" i="26"/>
  <c r="J75" i="26"/>
  <c r="I75" i="26"/>
  <c r="H75" i="26"/>
  <c r="G75" i="26"/>
  <c r="F75" i="26"/>
  <c r="C75" i="26"/>
  <c r="B75" i="26"/>
  <c r="O74" i="26"/>
  <c r="N74" i="26"/>
  <c r="M74" i="26"/>
  <c r="L74" i="26"/>
  <c r="K74" i="26"/>
  <c r="J74" i="26"/>
  <c r="I74" i="26"/>
  <c r="Q74" i="26" s="1"/>
  <c r="H74" i="26"/>
  <c r="G74" i="26"/>
  <c r="F74" i="26"/>
  <c r="C74" i="26"/>
  <c r="B74" i="26"/>
  <c r="E74" i="26" s="1"/>
  <c r="O73" i="26"/>
  <c r="N73" i="26"/>
  <c r="M73" i="26"/>
  <c r="L73" i="26"/>
  <c r="K73" i="26"/>
  <c r="S73" i="26" s="1"/>
  <c r="J73" i="26"/>
  <c r="I73" i="26"/>
  <c r="H73" i="26"/>
  <c r="R73" i="26" s="1"/>
  <c r="G73" i="26"/>
  <c r="F73" i="26"/>
  <c r="C73" i="26"/>
  <c r="E73" i="26" s="1"/>
  <c r="B73" i="26"/>
  <c r="S72" i="26"/>
  <c r="R72" i="26"/>
  <c r="Q72" i="26"/>
  <c r="P72" i="26"/>
  <c r="E72" i="26"/>
  <c r="U72" i="26" s="1"/>
  <c r="S71" i="26"/>
  <c r="R71" i="26"/>
  <c r="Q71" i="26"/>
  <c r="P71" i="26"/>
  <c r="E71" i="26"/>
  <c r="O69" i="26"/>
  <c r="N69" i="26"/>
  <c r="M69" i="26"/>
  <c r="L69" i="26"/>
  <c r="K69" i="26"/>
  <c r="S69" i="26" s="1"/>
  <c r="J69" i="26"/>
  <c r="I69" i="26"/>
  <c r="H69" i="26"/>
  <c r="G69" i="26"/>
  <c r="F69" i="26"/>
  <c r="C69" i="26"/>
  <c r="B69" i="26"/>
  <c r="S68" i="26"/>
  <c r="O68" i="26"/>
  <c r="N68" i="26"/>
  <c r="M68" i="26"/>
  <c r="L68" i="26"/>
  <c r="K68" i="26"/>
  <c r="J68" i="26"/>
  <c r="I68" i="26"/>
  <c r="H68" i="26"/>
  <c r="R68" i="26" s="1"/>
  <c r="G68" i="26"/>
  <c r="F68" i="26"/>
  <c r="C68" i="26"/>
  <c r="E68" i="26" s="1"/>
  <c r="B68" i="26"/>
  <c r="S67" i="26"/>
  <c r="R67" i="26"/>
  <c r="Q67" i="26"/>
  <c r="P67" i="26"/>
  <c r="E67" i="26"/>
  <c r="U67" i="26" s="1"/>
  <c r="T66" i="26"/>
  <c r="S66" i="26"/>
  <c r="R66" i="26"/>
  <c r="Q66" i="26"/>
  <c r="P66" i="26"/>
  <c r="E66" i="26"/>
  <c r="U66" i="26" s="1"/>
  <c r="U65" i="26"/>
  <c r="S65" i="26"/>
  <c r="R65" i="26"/>
  <c r="Q65" i="26"/>
  <c r="P65" i="26"/>
  <c r="E65" i="26"/>
  <c r="T65" i="26" s="1"/>
  <c r="S64" i="26"/>
  <c r="R64" i="26"/>
  <c r="Q64" i="26"/>
  <c r="P64" i="26"/>
  <c r="E64" i="26"/>
  <c r="U64" i="26" s="1"/>
  <c r="S63" i="26"/>
  <c r="R63" i="26"/>
  <c r="Q63" i="26"/>
  <c r="P63" i="26"/>
  <c r="E63" i="26"/>
  <c r="O61" i="26"/>
  <c r="N61" i="26"/>
  <c r="M61" i="26"/>
  <c r="L61" i="26"/>
  <c r="K61" i="26"/>
  <c r="J61" i="26"/>
  <c r="I61" i="26"/>
  <c r="S61" i="26" s="1"/>
  <c r="H61" i="26"/>
  <c r="R61" i="26" s="1"/>
  <c r="C61" i="26"/>
  <c r="B61" i="26"/>
  <c r="U60" i="26"/>
  <c r="S60" i="26"/>
  <c r="R60" i="26"/>
  <c r="Q60" i="26"/>
  <c r="P60" i="26"/>
  <c r="E60" i="26"/>
  <c r="T60" i="26" s="1"/>
  <c r="S59" i="26"/>
  <c r="R59" i="26"/>
  <c r="Q59" i="26"/>
  <c r="P59" i="26"/>
  <c r="E59" i="26"/>
  <c r="U59" i="26" s="1"/>
  <c r="S58" i="26"/>
  <c r="R58" i="26"/>
  <c r="Q58" i="26"/>
  <c r="P58" i="26"/>
  <c r="E58" i="26"/>
  <c r="U58" i="26" s="1"/>
  <c r="T57" i="26"/>
  <c r="S57" i="26"/>
  <c r="R57" i="26"/>
  <c r="Q57" i="26"/>
  <c r="P57" i="26"/>
  <c r="E57" i="26"/>
  <c r="U57" i="26" s="1"/>
  <c r="O55" i="26"/>
  <c r="N55" i="26"/>
  <c r="M55" i="26"/>
  <c r="L55" i="26"/>
  <c r="K55" i="26"/>
  <c r="J55" i="26"/>
  <c r="I55" i="26"/>
  <c r="S55" i="26" s="1"/>
  <c r="H55" i="26"/>
  <c r="G55" i="26"/>
  <c r="F55" i="26"/>
  <c r="C55" i="26"/>
  <c r="B55" i="26"/>
  <c r="E55" i="26" s="1"/>
  <c r="S54" i="26"/>
  <c r="R54" i="26"/>
  <c r="Q54" i="26"/>
  <c r="P54" i="26"/>
  <c r="E54" i="26"/>
  <c r="U54" i="26" s="1"/>
  <c r="S53" i="26"/>
  <c r="R53" i="26"/>
  <c r="Q53" i="26"/>
  <c r="U53" i="26" s="1"/>
  <c r="P53" i="26"/>
  <c r="E53" i="26"/>
  <c r="S52" i="26"/>
  <c r="R52" i="26"/>
  <c r="Q52" i="26"/>
  <c r="P52" i="26"/>
  <c r="E52" i="26"/>
  <c r="U52" i="26" s="1"/>
  <c r="S51" i="26"/>
  <c r="R51" i="26"/>
  <c r="Q51" i="26"/>
  <c r="P51" i="26"/>
  <c r="E51" i="26"/>
  <c r="S50" i="26"/>
  <c r="R50" i="26"/>
  <c r="Q50" i="26"/>
  <c r="P50" i="26"/>
  <c r="E50" i="26"/>
  <c r="U49" i="26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S47" i="26"/>
  <c r="R47" i="26"/>
  <c r="Q47" i="26"/>
  <c r="P47" i="26"/>
  <c r="E47" i="26"/>
  <c r="U47" i="26" s="1"/>
  <c r="S46" i="26"/>
  <c r="R46" i="26"/>
  <c r="Q46" i="26"/>
  <c r="P46" i="26"/>
  <c r="E46" i="26"/>
  <c r="U45" i="26"/>
  <c r="S45" i="26"/>
  <c r="R45" i="26"/>
  <c r="Q45" i="26"/>
  <c r="P45" i="26"/>
  <c r="E45" i="26"/>
  <c r="T45" i="26" s="1"/>
  <c r="S44" i="26"/>
  <c r="R44" i="26"/>
  <c r="Q44" i="26"/>
  <c r="P44" i="26"/>
  <c r="E44" i="26"/>
  <c r="U44" i="26" s="1"/>
  <c r="O42" i="26"/>
  <c r="N42" i="26"/>
  <c r="M42" i="26"/>
  <c r="L42" i="26"/>
  <c r="K42" i="26"/>
  <c r="J42" i="26"/>
  <c r="I42" i="26"/>
  <c r="H42" i="26"/>
  <c r="G42" i="26"/>
  <c r="F42" i="26"/>
  <c r="C42" i="26"/>
  <c r="B42" i="26"/>
  <c r="U41" i="26"/>
  <c r="T41" i="26"/>
  <c r="S41" i="26"/>
  <c r="R41" i="26"/>
  <c r="Q41" i="26"/>
  <c r="P41" i="26"/>
  <c r="E41" i="26"/>
  <c r="S40" i="26"/>
  <c r="R40" i="26"/>
  <c r="Q40" i="26"/>
  <c r="P40" i="26"/>
  <c r="E40" i="26"/>
  <c r="S39" i="26"/>
  <c r="R39" i="26"/>
  <c r="Q39" i="26"/>
  <c r="P39" i="26"/>
  <c r="E39" i="26"/>
  <c r="U39" i="26" s="1"/>
  <c r="S38" i="26"/>
  <c r="R38" i="26"/>
  <c r="Q38" i="26"/>
  <c r="P38" i="26"/>
  <c r="E38" i="26"/>
  <c r="S37" i="26"/>
  <c r="R37" i="26"/>
  <c r="Q37" i="26"/>
  <c r="P37" i="26"/>
  <c r="T37" i="26" s="1"/>
  <c r="E37" i="26"/>
  <c r="O35" i="26"/>
  <c r="N35" i="26"/>
  <c r="M35" i="26"/>
  <c r="L35" i="26"/>
  <c r="K35" i="26"/>
  <c r="J35" i="26"/>
  <c r="I35" i="26"/>
  <c r="S35" i="26" s="1"/>
  <c r="H35" i="26"/>
  <c r="P35" i="26" s="1"/>
  <c r="G35" i="26"/>
  <c r="F35" i="26"/>
  <c r="C35" i="26"/>
  <c r="B35" i="26"/>
  <c r="E35" i="26" s="1"/>
  <c r="T34" i="26"/>
  <c r="S34" i="26"/>
  <c r="R34" i="26"/>
  <c r="Q34" i="26"/>
  <c r="P34" i="26"/>
  <c r="E34" i="26"/>
  <c r="U34" i="26" s="1"/>
  <c r="O32" i="26"/>
  <c r="N32" i="26"/>
  <c r="M32" i="26"/>
  <c r="L32" i="26"/>
  <c r="K32" i="26"/>
  <c r="J32" i="26"/>
  <c r="I32" i="26"/>
  <c r="H32" i="26"/>
  <c r="G32" i="26"/>
  <c r="F32" i="26"/>
  <c r="C32" i="26"/>
  <c r="B32" i="26"/>
  <c r="S31" i="26"/>
  <c r="R31" i="26"/>
  <c r="Q31" i="26"/>
  <c r="P31" i="26"/>
  <c r="E31" i="26"/>
  <c r="S30" i="26"/>
  <c r="R30" i="26"/>
  <c r="Q30" i="26"/>
  <c r="P30" i="26"/>
  <c r="E30" i="26"/>
  <c r="T29" i="26"/>
  <c r="S29" i="26"/>
  <c r="R29" i="26"/>
  <c r="Q29" i="26"/>
  <c r="P29" i="26"/>
  <c r="E29" i="26"/>
  <c r="U29" i="26" s="1"/>
  <c r="S28" i="26"/>
  <c r="R28" i="26"/>
  <c r="Q28" i="26"/>
  <c r="P28" i="26"/>
  <c r="E28" i="26"/>
  <c r="T28" i="26" s="1"/>
  <c r="O26" i="26"/>
  <c r="N26" i="26"/>
  <c r="M26" i="26"/>
  <c r="L26" i="26"/>
  <c r="K26" i="26"/>
  <c r="J26" i="26"/>
  <c r="I26" i="26"/>
  <c r="H26" i="26"/>
  <c r="P26" i="26" s="1"/>
  <c r="G26" i="26"/>
  <c r="F26" i="26"/>
  <c r="C26" i="26"/>
  <c r="B26" i="26"/>
  <c r="U25" i="26"/>
  <c r="S25" i="26"/>
  <c r="R25" i="26"/>
  <c r="Q25" i="26"/>
  <c r="P25" i="26"/>
  <c r="E25" i="26"/>
  <c r="T25" i="26" s="1"/>
  <c r="S24" i="26"/>
  <c r="R24" i="26"/>
  <c r="Q24" i="26"/>
  <c r="P24" i="26"/>
  <c r="E24" i="26"/>
  <c r="U24" i="26" s="1"/>
  <c r="S23" i="26"/>
  <c r="R23" i="26"/>
  <c r="Q23" i="26"/>
  <c r="P23" i="26"/>
  <c r="E23" i="26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S19" i="26"/>
  <c r="R19" i="26"/>
  <c r="Q19" i="26"/>
  <c r="P19" i="26"/>
  <c r="E19" i="26"/>
  <c r="O17" i="26"/>
  <c r="N17" i="26"/>
  <c r="M17" i="26"/>
  <c r="L17" i="26"/>
  <c r="K17" i="26"/>
  <c r="J17" i="26"/>
  <c r="I17" i="26"/>
  <c r="S17" i="26" s="1"/>
  <c r="H17" i="26"/>
  <c r="R17" i="26" s="1"/>
  <c r="G17" i="26"/>
  <c r="F17" i="26"/>
  <c r="C17" i="26"/>
  <c r="E17" i="26" s="1"/>
  <c r="B17" i="26"/>
  <c r="S16" i="26"/>
  <c r="R16" i="26"/>
  <c r="Q16" i="26"/>
  <c r="P16" i="26"/>
  <c r="E16" i="26"/>
  <c r="S15" i="26"/>
  <c r="R15" i="26"/>
  <c r="Q15" i="26"/>
  <c r="P15" i="26"/>
  <c r="T15" i="26" s="1"/>
  <c r="E15" i="26"/>
  <c r="U15" i="26" s="1"/>
  <c r="S14" i="26"/>
  <c r="R14" i="26"/>
  <c r="Q14" i="26"/>
  <c r="P14" i="26"/>
  <c r="E14" i="26"/>
  <c r="T14" i="26" s="1"/>
  <c r="U13" i="26"/>
  <c r="T13" i="26"/>
  <c r="S13" i="26"/>
  <c r="R13" i="26"/>
  <c r="Q13" i="26"/>
  <c r="P13" i="26"/>
  <c r="E13" i="26"/>
  <c r="S12" i="26"/>
  <c r="R12" i="26"/>
  <c r="Q12" i="26"/>
  <c r="P12" i="26"/>
  <c r="E12" i="26"/>
  <c r="U11" i="26"/>
  <c r="S11" i="26"/>
  <c r="R11" i="26"/>
  <c r="Q11" i="26"/>
  <c r="P11" i="26"/>
  <c r="E11" i="26"/>
  <c r="T11" i="26" s="1"/>
  <c r="S10" i="26"/>
  <c r="R10" i="26"/>
  <c r="Q10" i="26"/>
  <c r="P10" i="26"/>
  <c r="E10" i="26"/>
  <c r="T10" i="26" s="1"/>
  <c r="U9" i="26"/>
  <c r="T9" i="26"/>
  <c r="S9" i="26"/>
  <c r="R9" i="26"/>
  <c r="Q9" i="26"/>
  <c r="P9" i="26"/>
  <c r="E9" i="26"/>
  <c r="S96" i="25"/>
  <c r="R96" i="25"/>
  <c r="Q96" i="25"/>
  <c r="P96" i="25"/>
  <c r="E96" i="25"/>
  <c r="S95" i="25"/>
  <c r="R95" i="25"/>
  <c r="Q95" i="25"/>
  <c r="P95" i="25"/>
  <c r="E95" i="25"/>
  <c r="S94" i="25"/>
  <c r="R94" i="25"/>
  <c r="Q94" i="25"/>
  <c r="P94" i="25"/>
  <c r="E94" i="25"/>
  <c r="U93" i="25"/>
  <c r="S93" i="25"/>
  <c r="R93" i="25"/>
  <c r="Q93" i="25"/>
  <c r="P93" i="25"/>
  <c r="E93" i="25"/>
  <c r="T93" i="25" s="1"/>
  <c r="S92" i="25"/>
  <c r="R92" i="25"/>
  <c r="Q92" i="25"/>
  <c r="P92" i="25"/>
  <c r="E92" i="25"/>
  <c r="U91" i="25"/>
  <c r="S91" i="25"/>
  <c r="R91" i="25"/>
  <c r="Q91" i="25"/>
  <c r="P91" i="25"/>
  <c r="E91" i="25"/>
  <c r="T91" i="25" s="1"/>
  <c r="U90" i="25"/>
  <c r="S90" i="25"/>
  <c r="R90" i="25"/>
  <c r="Q90" i="25"/>
  <c r="P90" i="25"/>
  <c r="E90" i="25"/>
  <c r="T90" i="25" s="1"/>
  <c r="S89" i="25"/>
  <c r="R89" i="25"/>
  <c r="Q89" i="25"/>
  <c r="P89" i="25"/>
  <c r="E89" i="25"/>
  <c r="S88" i="25"/>
  <c r="R88" i="25"/>
  <c r="Q88" i="25"/>
  <c r="P88" i="25"/>
  <c r="E88" i="25"/>
  <c r="O75" i="25"/>
  <c r="N75" i="25"/>
  <c r="M75" i="25"/>
  <c r="L75" i="25"/>
  <c r="K75" i="25"/>
  <c r="J75" i="25"/>
  <c r="I75" i="25"/>
  <c r="H75" i="25"/>
  <c r="R75" i="25" s="1"/>
  <c r="G75" i="25"/>
  <c r="F75" i="25"/>
  <c r="C75" i="25"/>
  <c r="B75" i="25"/>
  <c r="O74" i="25"/>
  <c r="N74" i="25"/>
  <c r="M74" i="25"/>
  <c r="L74" i="25"/>
  <c r="K74" i="25"/>
  <c r="Q74" i="25" s="1"/>
  <c r="J74" i="25"/>
  <c r="I74" i="25"/>
  <c r="H74" i="25"/>
  <c r="P74" i="25" s="1"/>
  <c r="G74" i="25"/>
  <c r="F74" i="25"/>
  <c r="C74" i="25"/>
  <c r="B74" i="25"/>
  <c r="E74" i="25" s="1"/>
  <c r="R73" i="25"/>
  <c r="O73" i="25"/>
  <c r="N73" i="25"/>
  <c r="M73" i="25"/>
  <c r="L73" i="25"/>
  <c r="K73" i="25"/>
  <c r="J73" i="25"/>
  <c r="I73" i="25"/>
  <c r="H73" i="25"/>
  <c r="G73" i="25"/>
  <c r="F73" i="25"/>
  <c r="C73" i="25"/>
  <c r="E73" i="25" s="1"/>
  <c r="B73" i="25"/>
  <c r="S72" i="25"/>
  <c r="R72" i="25"/>
  <c r="Q72" i="25"/>
  <c r="P72" i="25"/>
  <c r="E72" i="25"/>
  <c r="T72" i="25" s="1"/>
  <c r="S71" i="25"/>
  <c r="R71" i="25"/>
  <c r="Q71" i="25"/>
  <c r="P71" i="25"/>
  <c r="T71" i="25" s="1"/>
  <c r="E71" i="25"/>
  <c r="O69" i="25"/>
  <c r="N69" i="25"/>
  <c r="M69" i="25"/>
  <c r="L69" i="25"/>
  <c r="K69" i="25"/>
  <c r="J69" i="25"/>
  <c r="I69" i="25"/>
  <c r="H69" i="25"/>
  <c r="G69" i="25"/>
  <c r="F69" i="25"/>
  <c r="C69" i="25"/>
  <c r="B69" i="25"/>
  <c r="O68" i="25"/>
  <c r="N68" i="25"/>
  <c r="M68" i="25"/>
  <c r="L68" i="25"/>
  <c r="K68" i="25"/>
  <c r="J68" i="25"/>
  <c r="I68" i="25"/>
  <c r="H68" i="25"/>
  <c r="R68" i="25" s="1"/>
  <c r="G68" i="25"/>
  <c r="F68" i="25"/>
  <c r="C68" i="25"/>
  <c r="B68" i="25"/>
  <c r="U67" i="25"/>
  <c r="S67" i="25"/>
  <c r="R67" i="25"/>
  <c r="Q67" i="25"/>
  <c r="P67" i="25"/>
  <c r="E67" i="25"/>
  <c r="T67" i="25" s="1"/>
  <c r="T66" i="25"/>
  <c r="S66" i="25"/>
  <c r="R66" i="25"/>
  <c r="Q66" i="25"/>
  <c r="P66" i="25"/>
  <c r="E66" i="25"/>
  <c r="U66" i="25" s="1"/>
  <c r="S65" i="25"/>
  <c r="R65" i="25"/>
  <c r="Q65" i="25"/>
  <c r="P65" i="25"/>
  <c r="E65" i="25"/>
  <c r="S64" i="25"/>
  <c r="R64" i="25"/>
  <c r="Q64" i="25"/>
  <c r="P64" i="25"/>
  <c r="E64" i="25"/>
  <c r="U64" i="25" s="1"/>
  <c r="U63" i="25"/>
  <c r="S63" i="25"/>
  <c r="R63" i="25"/>
  <c r="Q63" i="25"/>
  <c r="P63" i="25"/>
  <c r="E63" i="25"/>
  <c r="T63" i="25" s="1"/>
  <c r="O61" i="25"/>
  <c r="N61" i="25"/>
  <c r="M61" i="25"/>
  <c r="L61" i="25"/>
  <c r="K61" i="25"/>
  <c r="J61" i="25"/>
  <c r="I61" i="25"/>
  <c r="H61" i="25"/>
  <c r="R61" i="25" s="1"/>
  <c r="C61" i="25"/>
  <c r="B61" i="25"/>
  <c r="S60" i="25"/>
  <c r="R60" i="25"/>
  <c r="Q60" i="25"/>
  <c r="P60" i="25"/>
  <c r="E60" i="25"/>
  <c r="U59" i="25"/>
  <c r="T59" i="25"/>
  <c r="S59" i="25"/>
  <c r="R59" i="25"/>
  <c r="Q59" i="25"/>
  <c r="P59" i="25"/>
  <c r="E59" i="25"/>
  <c r="S58" i="25"/>
  <c r="R58" i="25"/>
  <c r="Q58" i="25"/>
  <c r="P58" i="25"/>
  <c r="E58" i="25"/>
  <c r="T58" i="25" s="1"/>
  <c r="S57" i="25"/>
  <c r="R57" i="25"/>
  <c r="Q57" i="25"/>
  <c r="P57" i="25"/>
  <c r="E57" i="25"/>
  <c r="U57" i="25" s="1"/>
  <c r="O55" i="25"/>
  <c r="N55" i="25"/>
  <c r="M55" i="25"/>
  <c r="L55" i="25"/>
  <c r="K55" i="25"/>
  <c r="J55" i="25"/>
  <c r="I55" i="25"/>
  <c r="S55" i="25" s="1"/>
  <c r="H55" i="25"/>
  <c r="G55" i="25"/>
  <c r="F55" i="25"/>
  <c r="C55" i="25"/>
  <c r="B55" i="25"/>
  <c r="T54" i="25"/>
  <c r="S54" i="25"/>
  <c r="R54" i="25"/>
  <c r="Q54" i="25"/>
  <c r="P54" i="25"/>
  <c r="E54" i="25"/>
  <c r="U54" i="25" s="1"/>
  <c r="S53" i="25"/>
  <c r="R53" i="25"/>
  <c r="Q53" i="25"/>
  <c r="P53" i="25"/>
  <c r="E53" i="25"/>
  <c r="T53" i="25" s="1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U50" i="25" s="1"/>
  <c r="S49" i="25"/>
  <c r="R49" i="25"/>
  <c r="Q49" i="25"/>
  <c r="P49" i="25"/>
  <c r="E49" i="25"/>
  <c r="U49" i="25" s="1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S46" i="25"/>
  <c r="R46" i="25"/>
  <c r="Q46" i="25"/>
  <c r="P46" i="25"/>
  <c r="E46" i="25"/>
  <c r="U46" i="25" s="1"/>
  <c r="U45" i="25"/>
  <c r="S45" i="25"/>
  <c r="R45" i="25"/>
  <c r="Q45" i="25"/>
  <c r="P45" i="25"/>
  <c r="E45" i="25"/>
  <c r="S44" i="25"/>
  <c r="R44" i="25"/>
  <c r="Q44" i="25"/>
  <c r="P44" i="25"/>
  <c r="E44" i="25"/>
  <c r="U44" i="25" s="1"/>
  <c r="O42" i="25"/>
  <c r="N42" i="25"/>
  <c r="M42" i="25"/>
  <c r="L42" i="25"/>
  <c r="K42" i="25"/>
  <c r="J42" i="25"/>
  <c r="I42" i="25"/>
  <c r="H42" i="25"/>
  <c r="R42" i="25" s="1"/>
  <c r="G42" i="25"/>
  <c r="F42" i="25"/>
  <c r="C42" i="25"/>
  <c r="B42" i="25"/>
  <c r="S41" i="25"/>
  <c r="R41" i="25"/>
  <c r="Q41" i="25"/>
  <c r="P41" i="25"/>
  <c r="E41" i="25"/>
  <c r="U40" i="25"/>
  <c r="S40" i="25"/>
  <c r="R40" i="25"/>
  <c r="Q40" i="25"/>
  <c r="P40" i="25"/>
  <c r="E40" i="25"/>
  <c r="T40" i="25" s="1"/>
  <c r="S39" i="25"/>
  <c r="R39" i="25"/>
  <c r="Q39" i="25"/>
  <c r="P39" i="25"/>
  <c r="E39" i="25"/>
  <c r="U39" i="25" s="1"/>
  <c r="T38" i="25"/>
  <c r="S38" i="25"/>
  <c r="R38" i="25"/>
  <c r="Q38" i="25"/>
  <c r="P38" i="25"/>
  <c r="E38" i="25"/>
  <c r="U38" i="25" s="1"/>
  <c r="S37" i="25"/>
  <c r="R37" i="25"/>
  <c r="Q37" i="25"/>
  <c r="P37" i="25"/>
  <c r="E37" i="25"/>
  <c r="T37" i="25" s="1"/>
  <c r="O35" i="25"/>
  <c r="N35" i="25"/>
  <c r="M35" i="25"/>
  <c r="L35" i="25"/>
  <c r="K35" i="25"/>
  <c r="J35" i="25"/>
  <c r="I35" i="25"/>
  <c r="S35" i="25" s="1"/>
  <c r="H35" i="25"/>
  <c r="R35" i="25" s="1"/>
  <c r="G35" i="25"/>
  <c r="F35" i="25"/>
  <c r="C35" i="25"/>
  <c r="B35" i="25"/>
  <c r="S34" i="25"/>
  <c r="R34" i="25"/>
  <c r="Q34" i="25"/>
  <c r="P34" i="25"/>
  <c r="E34" i="25"/>
  <c r="T34" i="25" s="1"/>
  <c r="O32" i="25"/>
  <c r="N32" i="25"/>
  <c r="M32" i="25"/>
  <c r="L32" i="25"/>
  <c r="K32" i="25"/>
  <c r="J32" i="25"/>
  <c r="I32" i="25"/>
  <c r="S32" i="25" s="1"/>
  <c r="H32" i="25"/>
  <c r="R32" i="25" s="1"/>
  <c r="G32" i="25"/>
  <c r="F32" i="25"/>
  <c r="C32" i="25"/>
  <c r="B32" i="25"/>
  <c r="T31" i="25"/>
  <c r="S31" i="25"/>
  <c r="R31" i="25"/>
  <c r="Q31" i="25"/>
  <c r="P31" i="25"/>
  <c r="E31" i="25"/>
  <c r="U31" i="25" s="1"/>
  <c r="S30" i="25"/>
  <c r="R30" i="25"/>
  <c r="Q30" i="25"/>
  <c r="P30" i="25"/>
  <c r="E30" i="25"/>
  <c r="T30" i="25" s="1"/>
  <c r="S29" i="25"/>
  <c r="R29" i="25"/>
  <c r="Q29" i="25"/>
  <c r="P29" i="25"/>
  <c r="E29" i="25"/>
  <c r="U29" i="25" s="1"/>
  <c r="S28" i="25"/>
  <c r="R28" i="25"/>
  <c r="Q28" i="25"/>
  <c r="P28" i="25"/>
  <c r="E28" i="25"/>
  <c r="O26" i="25"/>
  <c r="N26" i="25"/>
  <c r="M26" i="25"/>
  <c r="L26" i="25"/>
  <c r="K26" i="25"/>
  <c r="J26" i="25"/>
  <c r="I26" i="25"/>
  <c r="S26" i="25" s="1"/>
  <c r="H26" i="25"/>
  <c r="R26" i="25" s="1"/>
  <c r="G26" i="25"/>
  <c r="F26" i="25"/>
  <c r="C26" i="25"/>
  <c r="B26" i="25"/>
  <c r="E26" i="25" s="1"/>
  <c r="S25" i="25"/>
  <c r="R25" i="25"/>
  <c r="Q25" i="25"/>
  <c r="P25" i="25"/>
  <c r="E25" i="25"/>
  <c r="T25" i="25" s="1"/>
  <c r="S24" i="25"/>
  <c r="R24" i="25"/>
  <c r="Q24" i="25"/>
  <c r="P24" i="25"/>
  <c r="E24" i="25"/>
  <c r="U24" i="25" s="1"/>
  <c r="U23" i="25"/>
  <c r="S23" i="25"/>
  <c r="R23" i="25"/>
  <c r="Q23" i="25"/>
  <c r="P23" i="25"/>
  <c r="E23" i="25"/>
  <c r="T23" i="25" s="1"/>
  <c r="S22" i="25"/>
  <c r="R22" i="25"/>
  <c r="Q22" i="25"/>
  <c r="P22" i="25"/>
  <c r="E22" i="25"/>
  <c r="U22" i="25" s="1"/>
  <c r="S21" i="25"/>
  <c r="R21" i="25"/>
  <c r="Q21" i="25"/>
  <c r="P21" i="25"/>
  <c r="E21" i="25"/>
  <c r="T20" i="25"/>
  <c r="S20" i="25"/>
  <c r="R20" i="25"/>
  <c r="Q20" i="25"/>
  <c r="P20" i="25"/>
  <c r="E20" i="25"/>
  <c r="U20" i="25" s="1"/>
  <c r="S19" i="25"/>
  <c r="R19" i="25"/>
  <c r="Q19" i="25"/>
  <c r="P19" i="25"/>
  <c r="E19" i="25"/>
  <c r="T19" i="25" s="1"/>
  <c r="O17" i="25"/>
  <c r="N17" i="25"/>
  <c r="M17" i="25"/>
  <c r="L17" i="25"/>
  <c r="K17" i="25"/>
  <c r="J17" i="25"/>
  <c r="I17" i="25"/>
  <c r="H17" i="25"/>
  <c r="G17" i="25"/>
  <c r="F17" i="25"/>
  <c r="C17" i="25"/>
  <c r="B17" i="25"/>
  <c r="S16" i="25"/>
  <c r="R16" i="25"/>
  <c r="Q16" i="25"/>
  <c r="P16" i="25"/>
  <c r="E16" i="25"/>
  <c r="T15" i="25"/>
  <c r="S15" i="25"/>
  <c r="R15" i="25"/>
  <c r="Q15" i="25"/>
  <c r="P15" i="25"/>
  <c r="E15" i="25"/>
  <c r="U15" i="25" s="1"/>
  <c r="S14" i="25"/>
  <c r="R14" i="25"/>
  <c r="Q14" i="25"/>
  <c r="P14" i="25"/>
  <c r="E14" i="25"/>
  <c r="T13" i="25"/>
  <c r="S13" i="25"/>
  <c r="R13" i="25"/>
  <c r="Q13" i="25"/>
  <c r="P13" i="25"/>
  <c r="E13" i="25"/>
  <c r="U13" i="25" s="1"/>
  <c r="S12" i="25"/>
  <c r="R12" i="25"/>
  <c r="Q12" i="25"/>
  <c r="P12" i="25"/>
  <c r="E12" i="25"/>
  <c r="T12" i="25" s="1"/>
  <c r="U11" i="25"/>
  <c r="T11" i="25"/>
  <c r="S11" i="25"/>
  <c r="R11" i="25"/>
  <c r="Q11" i="25"/>
  <c r="P11" i="25"/>
  <c r="E11" i="25"/>
  <c r="S10" i="25"/>
  <c r="R10" i="25"/>
  <c r="Q10" i="25"/>
  <c r="P10" i="25"/>
  <c r="E10" i="25"/>
  <c r="U10" i="25" s="1"/>
  <c r="S9" i="25"/>
  <c r="R9" i="25"/>
  <c r="Q9" i="25"/>
  <c r="P9" i="25"/>
  <c r="E9" i="25"/>
  <c r="U9" i="25" s="1"/>
  <c r="U96" i="24"/>
  <c r="S96" i="24"/>
  <c r="R96" i="24"/>
  <c r="Q96" i="24"/>
  <c r="P96" i="24"/>
  <c r="E96" i="24"/>
  <c r="T96" i="24" s="1"/>
  <c r="S95" i="24"/>
  <c r="R95" i="24"/>
  <c r="Q95" i="24"/>
  <c r="P95" i="24"/>
  <c r="E95" i="24"/>
  <c r="S94" i="24"/>
  <c r="R94" i="24"/>
  <c r="Q94" i="24"/>
  <c r="P94" i="24"/>
  <c r="E94" i="24"/>
  <c r="T94" i="24" s="1"/>
  <c r="T93" i="24"/>
  <c r="S93" i="24"/>
  <c r="R93" i="24"/>
  <c r="Q93" i="24"/>
  <c r="P93" i="24"/>
  <c r="E93" i="24"/>
  <c r="U93" i="24" s="1"/>
  <c r="U92" i="24"/>
  <c r="S92" i="24"/>
  <c r="R92" i="24"/>
  <c r="Q92" i="24"/>
  <c r="P92" i="24"/>
  <c r="E92" i="24"/>
  <c r="T92" i="24" s="1"/>
  <c r="U91" i="24"/>
  <c r="T91" i="24"/>
  <c r="S91" i="24"/>
  <c r="R91" i="24"/>
  <c r="Q91" i="24"/>
  <c r="P91" i="24"/>
  <c r="E91" i="24"/>
  <c r="S90" i="24"/>
  <c r="R90" i="24"/>
  <c r="Q90" i="24"/>
  <c r="P90" i="24"/>
  <c r="E90" i="24"/>
  <c r="U90" i="24" s="1"/>
  <c r="U89" i="24"/>
  <c r="T89" i="24"/>
  <c r="S89" i="24"/>
  <c r="R89" i="24"/>
  <c r="Q89" i="24"/>
  <c r="P89" i="24"/>
  <c r="E89" i="24"/>
  <c r="S88" i="24"/>
  <c r="R88" i="24"/>
  <c r="Q88" i="24"/>
  <c r="P88" i="24"/>
  <c r="E88" i="24"/>
  <c r="U88" i="24" s="1"/>
  <c r="O75" i="24"/>
  <c r="N75" i="24"/>
  <c r="M75" i="24"/>
  <c r="L75" i="24"/>
  <c r="K75" i="24"/>
  <c r="J75" i="24"/>
  <c r="I75" i="24"/>
  <c r="H75" i="24"/>
  <c r="R75" i="24" s="1"/>
  <c r="G75" i="24"/>
  <c r="F75" i="24"/>
  <c r="C75" i="24"/>
  <c r="B75" i="24"/>
  <c r="S74" i="24"/>
  <c r="O74" i="24"/>
  <c r="N74" i="24"/>
  <c r="M74" i="24"/>
  <c r="L74" i="24"/>
  <c r="K74" i="24"/>
  <c r="J74" i="24"/>
  <c r="I74" i="24"/>
  <c r="H74" i="24"/>
  <c r="R74" i="24" s="1"/>
  <c r="G74" i="24"/>
  <c r="F74" i="24"/>
  <c r="C74" i="24"/>
  <c r="B74" i="24"/>
  <c r="E74" i="24" s="1"/>
  <c r="O73" i="24"/>
  <c r="N73" i="24"/>
  <c r="M73" i="24"/>
  <c r="L73" i="24"/>
  <c r="K73" i="24"/>
  <c r="J73" i="24"/>
  <c r="I73" i="24"/>
  <c r="H73" i="24"/>
  <c r="G73" i="24"/>
  <c r="F73" i="24"/>
  <c r="C73" i="24"/>
  <c r="B73" i="24"/>
  <c r="S72" i="24"/>
  <c r="R72" i="24"/>
  <c r="Q72" i="24"/>
  <c r="P72" i="24"/>
  <c r="E72" i="24"/>
  <c r="S71" i="24"/>
  <c r="R71" i="24"/>
  <c r="Q71" i="24"/>
  <c r="U71" i="24" s="1"/>
  <c r="P71" i="24"/>
  <c r="T71" i="24" s="1"/>
  <c r="E71" i="24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T67" i="24"/>
  <c r="S67" i="24"/>
  <c r="R67" i="24"/>
  <c r="Q67" i="24"/>
  <c r="P67" i="24"/>
  <c r="E67" i="24"/>
  <c r="U67" i="24" s="1"/>
  <c r="U66" i="24"/>
  <c r="T66" i="24"/>
  <c r="S66" i="24"/>
  <c r="R66" i="24"/>
  <c r="Q66" i="24"/>
  <c r="P66" i="24"/>
  <c r="E66" i="24"/>
  <c r="S65" i="24"/>
  <c r="R65" i="24"/>
  <c r="Q65" i="24"/>
  <c r="P65" i="24"/>
  <c r="E65" i="24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O61" i="24"/>
  <c r="N61" i="24"/>
  <c r="M61" i="24"/>
  <c r="L61" i="24"/>
  <c r="K61" i="24"/>
  <c r="J61" i="24"/>
  <c r="I61" i="24"/>
  <c r="H61" i="24"/>
  <c r="C61" i="24"/>
  <c r="B61" i="24"/>
  <c r="S60" i="24"/>
  <c r="R60" i="24"/>
  <c r="Q60" i="24"/>
  <c r="P60" i="24"/>
  <c r="E60" i="24"/>
  <c r="T60" i="24" s="1"/>
  <c r="U59" i="24"/>
  <c r="S59" i="24"/>
  <c r="R59" i="24"/>
  <c r="Q59" i="24"/>
  <c r="P59" i="24"/>
  <c r="E59" i="24"/>
  <c r="T59" i="24" s="1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S55" i="24" s="1"/>
  <c r="H55" i="24"/>
  <c r="R55" i="24" s="1"/>
  <c r="G55" i="24"/>
  <c r="F55" i="24"/>
  <c r="C55" i="24"/>
  <c r="B55" i="24"/>
  <c r="U54" i="24"/>
  <c r="T54" i="24"/>
  <c r="S54" i="24"/>
  <c r="R54" i="24"/>
  <c r="Q54" i="24"/>
  <c r="P54" i="24"/>
  <c r="E54" i="24"/>
  <c r="U53" i="24"/>
  <c r="S53" i="24"/>
  <c r="R53" i="24"/>
  <c r="Q53" i="24"/>
  <c r="P53" i="24"/>
  <c r="E53" i="24"/>
  <c r="T53" i="24" s="1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S50" i="24"/>
  <c r="R50" i="24"/>
  <c r="Q50" i="24"/>
  <c r="P50" i="24"/>
  <c r="E50" i="24"/>
  <c r="U50" i="24" s="1"/>
  <c r="U49" i="24"/>
  <c r="S49" i="24"/>
  <c r="R49" i="24"/>
  <c r="Q49" i="24"/>
  <c r="P49" i="24"/>
  <c r="E49" i="24"/>
  <c r="T49" i="24" s="1"/>
  <c r="S48" i="24"/>
  <c r="R48" i="24"/>
  <c r="Q48" i="24"/>
  <c r="P48" i="24"/>
  <c r="E48" i="24"/>
  <c r="T48" i="24" s="1"/>
  <c r="U47" i="24"/>
  <c r="T47" i="24"/>
  <c r="S47" i="24"/>
  <c r="R47" i="24"/>
  <c r="Q47" i="24"/>
  <c r="P47" i="24"/>
  <c r="E47" i="24"/>
  <c r="S46" i="24"/>
  <c r="R46" i="24"/>
  <c r="Q46" i="24"/>
  <c r="P46" i="24"/>
  <c r="E46" i="24"/>
  <c r="U46" i="24" s="1"/>
  <c r="T45" i="24"/>
  <c r="S45" i="24"/>
  <c r="R45" i="24"/>
  <c r="Q45" i="24"/>
  <c r="P45" i="24"/>
  <c r="E45" i="24"/>
  <c r="U45" i="24" s="1"/>
  <c r="S44" i="24"/>
  <c r="R44" i="24"/>
  <c r="Q44" i="24"/>
  <c r="P44" i="24"/>
  <c r="E44" i="24"/>
  <c r="O42" i="24"/>
  <c r="N42" i="24"/>
  <c r="M42" i="24"/>
  <c r="L42" i="24"/>
  <c r="K42" i="24"/>
  <c r="J42" i="24"/>
  <c r="I42" i="24"/>
  <c r="S42" i="24" s="1"/>
  <c r="H42" i="24"/>
  <c r="R42" i="24" s="1"/>
  <c r="G42" i="24"/>
  <c r="F42" i="24"/>
  <c r="C42" i="24"/>
  <c r="B42" i="24"/>
  <c r="S41" i="24"/>
  <c r="R41" i="24"/>
  <c r="Q41" i="24"/>
  <c r="P41" i="24"/>
  <c r="E41" i="24"/>
  <c r="U40" i="24"/>
  <c r="S40" i="24"/>
  <c r="R40" i="24"/>
  <c r="Q40" i="24"/>
  <c r="P40" i="24"/>
  <c r="E40" i="24"/>
  <c r="T40" i="24" s="1"/>
  <c r="S39" i="24"/>
  <c r="R39" i="24"/>
  <c r="Q39" i="24"/>
  <c r="P39" i="24"/>
  <c r="E39" i="24"/>
  <c r="U39" i="24" s="1"/>
  <c r="S38" i="24"/>
  <c r="R38" i="24"/>
  <c r="Q38" i="24"/>
  <c r="P38" i="24"/>
  <c r="T38" i="24" s="1"/>
  <c r="E38" i="24"/>
  <c r="S37" i="24"/>
  <c r="R37" i="24"/>
  <c r="Q37" i="24"/>
  <c r="P37" i="24"/>
  <c r="E37" i="24"/>
  <c r="T37" i="24" s="1"/>
  <c r="S35" i="24"/>
  <c r="R35" i="24"/>
  <c r="O35" i="24"/>
  <c r="N35" i="24"/>
  <c r="M35" i="24"/>
  <c r="L35" i="24"/>
  <c r="K35" i="24"/>
  <c r="J35" i="24"/>
  <c r="I35" i="24"/>
  <c r="H35" i="24"/>
  <c r="G35" i="24"/>
  <c r="F35" i="24"/>
  <c r="C35" i="24"/>
  <c r="B35" i="24"/>
  <c r="E35" i="24" s="1"/>
  <c r="U34" i="24"/>
  <c r="S34" i="24"/>
  <c r="R34" i="24"/>
  <c r="Q34" i="24"/>
  <c r="P34" i="24"/>
  <c r="E34" i="24"/>
  <c r="T34" i="24" s="1"/>
  <c r="O32" i="24"/>
  <c r="N32" i="24"/>
  <c r="M32" i="24"/>
  <c r="L32" i="24"/>
  <c r="K32" i="24"/>
  <c r="J32" i="24"/>
  <c r="I32" i="24"/>
  <c r="H32" i="24"/>
  <c r="G32" i="24"/>
  <c r="F32" i="24"/>
  <c r="C32" i="24"/>
  <c r="B32" i="24"/>
  <c r="E32" i="24" s="1"/>
  <c r="U31" i="24"/>
  <c r="S31" i="24"/>
  <c r="R31" i="24"/>
  <c r="Q31" i="24"/>
  <c r="P31" i="24"/>
  <c r="E31" i="24"/>
  <c r="T31" i="24" s="1"/>
  <c r="S30" i="24"/>
  <c r="R30" i="24"/>
  <c r="Q30" i="24"/>
  <c r="P30" i="24"/>
  <c r="E30" i="24"/>
  <c r="T30" i="24" s="1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O26" i="24"/>
  <c r="N26" i="24"/>
  <c r="M26" i="24"/>
  <c r="L26" i="24"/>
  <c r="K26" i="24"/>
  <c r="J26" i="24"/>
  <c r="I26" i="24"/>
  <c r="S26" i="24" s="1"/>
  <c r="H26" i="24"/>
  <c r="R26" i="24" s="1"/>
  <c r="G26" i="24"/>
  <c r="F26" i="24"/>
  <c r="C26" i="24"/>
  <c r="B26" i="24"/>
  <c r="U25" i="24"/>
  <c r="S25" i="24"/>
  <c r="R25" i="24"/>
  <c r="Q25" i="24"/>
  <c r="P25" i="24"/>
  <c r="E25" i="24"/>
  <c r="T25" i="24" s="1"/>
  <c r="S24" i="24"/>
  <c r="R24" i="24"/>
  <c r="Q24" i="24"/>
  <c r="P24" i="24"/>
  <c r="E24" i="24"/>
  <c r="U24" i="24" s="1"/>
  <c r="S23" i="24"/>
  <c r="R23" i="24"/>
  <c r="Q23" i="24"/>
  <c r="P23" i="24"/>
  <c r="E23" i="24"/>
  <c r="T23" i="24" s="1"/>
  <c r="S22" i="24"/>
  <c r="R22" i="24"/>
  <c r="Q22" i="24"/>
  <c r="P22" i="24"/>
  <c r="E22" i="24"/>
  <c r="T22" i="24" s="1"/>
  <c r="S21" i="24"/>
  <c r="R21" i="24"/>
  <c r="Q21" i="24"/>
  <c r="P21" i="24"/>
  <c r="E21" i="24"/>
  <c r="S20" i="24"/>
  <c r="R20" i="24"/>
  <c r="Q20" i="24"/>
  <c r="P20" i="24"/>
  <c r="E20" i="24"/>
  <c r="U19" i="24"/>
  <c r="S19" i="24"/>
  <c r="R19" i="24"/>
  <c r="Q19" i="24"/>
  <c r="P19" i="24"/>
  <c r="E19" i="24"/>
  <c r="T19" i="24" s="1"/>
  <c r="O17" i="24"/>
  <c r="N17" i="24"/>
  <c r="M17" i="24"/>
  <c r="L17" i="24"/>
  <c r="K17" i="24"/>
  <c r="J17" i="24"/>
  <c r="I17" i="24"/>
  <c r="H17" i="24"/>
  <c r="G17" i="24"/>
  <c r="F17" i="24"/>
  <c r="C17" i="24"/>
  <c r="B17" i="24"/>
  <c r="E17" i="24" s="1"/>
  <c r="U16" i="24"/>
  <c r="T16" i="24"/>
  <c r="S16" i="24"/>
  <c r="R16" i="24"/>
  <c r="Q16" i="24"/>
  <c r="P16" i="24"/>
  <c r="E16" i="24"/>
  <c r="S15" i="24"/>
  <c r="R15" i="24"/>
  <c r="Q15" i="24"/>
  <c r="P15" i="24"/>
  <c r="E15" i="24"/>
  <c r="U15" i="24" s="1"/>
  <c r="T14" i="24"/>
  <c r="S14" i="24"/>
  <c r="R14" i="24"/>
  <c r="Q14" i="24"/>
  <c r="P14" i="24"/>
  <c r="E14" i="24"/>
  <c r="U14" i="24" s="1"/>
  <c r="S13" i="24"/>
  <c r="R13" i="24"/>
  <c r="Q13" i="24"/>
  <c r="P13" i="24"/>
  <c r="E13" i="24"/>
  <c r="U12" i="24"/>
  <c r="S12" i="24"/>
  <c r="R12" i="24"/>
  <c r="Q12" i="24"/>
  <c r="P12" i="24"/>
  <c r="E12" i="24"/>
  <c r="T12" i="24" s="1"/>
  <c r="S11" i="24"/>
  <c r="R11" i="24"/>
  <c r="Q11" i="24"/>
  <c r="P11" i="24"/>
  <c r="E11" i="24"/>
  <c r="U10" i="24"/>
  <c r="S10" i="24"/>
  <c r="R10" i="24"/>
  <c r="Q10" i="24"/>
  <c r="P10" i="24"/>
  <c r="E10" i="24"/>
  <c r="T10" i="24" s="1"/>
  <c r="S9" i="24"/>
  <c r="R9" i="24"/>
  <c r="Q9" i="24"/>
  <c r="P9" i="24"/>
  <c r="E9" i="24"/>
  <c r="U9" i="24" s="1"/>
  <c r="U96" i="23"/>
  <c r="T96" i="23"/>
  <c r="S96" i="23"/>
  <c r="R96" i="23"/>
  <c r="Q96" i="23"/>
  <c r="P96" i="23"/>
  <c r="E96" i="23"/>
  <c r="S95" i="23"/>
  <c r="R95" i="23"/>
  <c r="Q95" i="23"/>
  <c r="P95" i="23"/>
  <c r="E95" i="23"/>
  <c r="U95" i="23" s="1"/>
  <c r="S94" i="23"/>
  <c r="R94" i="23"/>
  <c r="Q94" i="23"/>
  <c r="P94" i="23"/>
  <c r="E94" i="23"/>
  <c r="U94" i="23" s="1"/>
  <c r="S93" i="23"/>
  <c r="R93" i="23"/>
  <c r="Q93" i="23"/>
  <c r="P93" i="23"/>
  <c r="E93" i="23"/>
  <c r="T93" i="23" s="1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S90" i="23"/>
  <c r="R90" i="23"/>
  <c r="Q90" i="23"/>
  <c r="P90" i="23"/>
  <c r="E90" i="23"/>
  <c r="S89" i="23"/>
  <c r="R89" i="23"/>
  <c r="Q89" i="23"/>
  <c r="P89" i="23"/>
  <c r="E89" i="23"/>
  <c r="T89" i="23" s="1"/>
  <c r="U88" i="23"/>
  <c r="T88" i="23"/>
  <c r="S88" i="23"/>
  <c r="R88" i="23"/>
  <c r="Q88" i="23"/>
  <c r="P88" i="23"/>
  <c r="E88" i="23"/>
  <c r="O75" i="23"/>
  <c r="N75" i="23"/>
  <c r="M75" i="23"/>
  <c r="L75" i="23"/>
  <c r="K75" i="23"/>
  <c r="J75" i="23"/>
  <c r="I75" i="23"/>
  <c r="S75" i="23" s="1"/>
  <c r="H75" i="23"/>
  <c r="G75" i="23"/>
  <c r="F75" i="23"/>
  <c r="C75" i="23"/>
  <c r="B75" i="23"/>
  <c r="R74" i="23"/>
  <c r="O74" i="23"/>
  <c r="N74" i="23"/>
  <c r="M74" i="23"/>
  <c r="L74" i="23"/>
  <c r="K74" i="23"/>
  <c r="J74" i="23"/>
  <c r="I74" i="23"/>
  <c r="H74" i="23"/>
  <c r="G74" i="23"/>
  <c r="F74" i="23"/>
  <c r="C74" i="23"/>
  <c r="B74" i="23"/>
  <c r="E74" i="23" s="1"/>
  <c r="O73" i="23"/>
  <c r="N73" i="23"/>
  <c r="M73" i="23"/>
  <c r="L73" i="23"/>
  <c r="K73" i="23"/>
  <c r="J73" i="23"/>
  <c r="I73" i="23"/>
  <c r="H73" i="23"/>
  <c r="R73" i="23" s="1"/>
  <c r="G73" i="23"/>
  <c r="F73" i="23"/>
  <c r="C73" i="23"/>
  <c r="B73" i="23"/>
  <c r="E73" i="23" s="1"/>
  <c r="U72" i="23"/>
  <c r="S72" i="23"/>
  <c r="R72" i="23"/>
  <c r="Q72" i="23"/>
  <c r="P72" i="23"/>
  <c r="E72" i="23"/>
  <c r="T72" i="23" s="1"/>
  <c r="U71" i="23"/>
  <c r="S71" i="23"/>
  <c r="R71" i="23"/>
  <c r="Q71" i="23"/>
  <c r="P71" i="23"/>
  <c r="E71" i="23"/>
  <c r="O69" i="23"/>
  <c r="N69" i="23"/>
  <c r="M69" i="23"/>
  <c r="L69" i="23"/>
  <c r="K69" i="23"/>
  <c r="J69" i="23"/>
  <c r="I69" i="23"/>
  <c r="H69" i="23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U67" i="23"/>
  <c r="S67" i="23"/>
  <c r="R67" i="23"/>
  <c r="Q67" i="23"/>
  <c r="P67" i="23"/>
  <c r="E67" i="23"/>
  <c r="T67" i="23" s="1"/>
  <c r="S66" i="23"/>
  <c r="R66" i="23"/>
  <c r="Q66" i="23"/>
  <c r="P66" i="23"/>
  <c r="E66" i="23"/>
  <c r="T66" i="23" s="1"/>
  <c r="S65" i="23"/>
  <c r="R65" i="23"/>
  <c r="Q65" i="23"/>
  <c r="P65" i="23"/>
  <c r="E65" i="23"/>
  <c r="T65" i="23" s="1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O61" i="23"/>
  <c r="N61" i="23"/>
  <c r="M61" i="23"/>
  <c r="L61" i="23"/>
  <c r="K61" i="23"/>
  <c r="J61" i="23"/>
  <c r="I61" i="23"/>
  <c r="S61" i="23" s="1"/>
  <c r="H61" i="23"/>
  <c r="R61" i="23" s="1"/>
  <c r="C61" i="23"/>
  <c r="B61" i="23"/>
  <c r="S60" i="23"/>
  <c r="R60" i="23"/>
  <c r="Q60" i="23"/>
  <c r="P60" i="23"/>
  <c r="E60" i="23"/>
  <c r="T60" i="23" s="1"/>
  <c r="S59" i="23"/>
  <c r="R59" i="23"/>
  <c r="Q59" i="23"/>
  <c r="P59" i="23"/>
  <c r="E59" i="23"/>
  <c r="U58" i="23"/>
  <c r="S58" i="23"/>
  <c r="R58" i="23"/>
  <c r="Q58" i="23"/>
  <c r="P58" i="23"/>
  <c r="E58" i="23"/>
  <c r="T58" i="23" s="1"/>
  <c r="S57" i="23"/>
  <c r="R57" i="23"/>
  <c r="Q57" i="23"/>
  <c r="P57" i="23"/>
  <c r="E57" i="23"/>
  <c r="T57" i="23" s="1"/>
  <c r="O55" i="23"/>
  <c r="N55" i="23"/>
  <c r="M55" i="23"/>
  <c r="L55" i="23"/>
  <c r="K55" i="23"/>
  <c r="J55" i="23"/>
  <c r="I55" i="23"/>
  <c r="H55" i="23"/>
  <c r="R55" i="23" s="1"/>
  <c r="G55" i="23"/>
  <c r="F55" i="23"/>
  <c r="C55" i="23"/>
  <c r="B55" i="23"/>
  <c r="S54" i="23"/>
  <c r="R54" i="23"/>
  <c r="Q54" i="23"/>
  <c r="P54" i="23"/>
  <c r="E54" i="23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T47" i="23" s="1"/>
  <c r="S46" i="23"/>
  <c r="R46" i="23"/>
  <c r="Q46" i="23"/>
  <c r="P46" i="23"/>
  <c r="E46" i="23"/>
  <c r="U45" i="23"/>
  <c r="T45" i="23"/>
  <c r="S45" i="23"/>
  <c r="R45" i="23"/>
  <c r="Q45" i="23"/>
  <c r="P45" i="23"/>
  <c r="E45" i="23"/>
  <c r="S44" i="23"/>
  <c r="R44" i="23"/>
  <c r="Q44" i="23"/>
  <c r="P44" i="23"/>
  <c r="E44" i="23"/>
  <c r="U44" i="23" s="1"/>
  <c r="O42" i="23"/>
  <c r="N42" i="23"/>
  <c r="M42" i="23"/>
  <c r="L42" i="23"/>
  <c r="K42" i="23"/>
  <c r="J42" i="23"/>
  <c r="I42" i="23"/>
  <c r="S42" i="23" s="1"/>
  <c r="H42" i="23"/>
  <c r="R42" i="23" s="1"/>
  <c r="G42" i="23"/>
  <c r="F42" i="23"/>
  <c r="C42" i="23"/>
  <c r="B42" i="23"/>
  <c r="S41" i="23"/>
  <c r="R41" i="23"/>
  <c r="Q41" i="23"/>
  <c r="P41" i="23"/>
  <c r="E41" i="23"/>
  <c r="U41" i="23" s="1"/>
  <c r="S40" i="23"/>
  <c r="R40" i="23"/>
  <c r="Q40" i="23"/>
  <c r="P40" i="23"/>
  <c r="E40" i="23"/>
  <c r="S39" i="23"/>
  <c r="R39" i="23"/>
  <c r="Q39" i="23"/>
  <c r="P39" i="23"/>
  <c r="E39" i="23"/>
  <c r="T39" i="23" s="1"/>
  <c r="U38" i="23"/>
  <c r="S38" i="23"/>
  <c r="R38" i="23"/>
  <c r="Q38" i="23"/>
  <c r="P38" i="23"/>
  <c r="T38" i="23" s="1"/>
  <c r="E38" i="23"/>
  <c r="S37" i="23"/>
  <c r="R37" i="23"/>
  <c r="Q37" i="23"/>
  <c r="P37" i="23"/>
  <c r="E37" i="23"/>
  <c r="O35" i="23"/>
  <c r="N35" i="23"/>
  <c r="M35" i="23"/>
  <c r="L35" i="23"/>
  <c r="K35" i="23"/>
  <c r="J35" i="23"/>
  <c r="I35" i="23"/>
  <c r="S35" i="23" s="1"/>
  <c r="H35" i="23"/>
  <c r="R35" i="23" s="1"/>
  <c r="G35" i="23"/>
  <c r="F35" i="23"/>
  <c r="C35" i="23"/>
  <c r="B35" i="23"/>
  <c r="E35" i="23" s="1"/>
  <c r="S34" i="23"/>
  <c r="R34" i="23"/>
  <c r="Q34" i="23"/>
  <c r="P34" i="23"/>
  <c r="E34" i="23"/>
  <c r="O32" i="23"/>
  <c r="N32" i="23"/>
  <c r="M32" i="23"/>
  <c r="L32" i="23"/>
  <c r="K32" i="23"/>
  <c r="J32" i="23"/>
  <c r="I32" i="23"/>
  <c r="S32" i="23" s="1"/>
  <c r="H32" i="23"/>
  <c r="R32" i="23" s="1"/>
  <c r="G32" i="23"/>
  <c r="F32" i="23"/>
  <c r="C32" i="23"/>
  <c r="B32" i="23"/>
  <c r="S31" i="23"/>
  <c r="R31" i="23"/>
  <c r="Q31" i="23"/>
  <c r="P31" i="23"/>
  <c r="E31" i="23"/>
  <c r="S30" i="23"/>
  <c r="R30" i="23"/>
  <c r="Q30" i="23"/>
  <c r="P30" i="23"/>
  <c r="E30" i="23"/>
  <c r="T30" i="23" s="1"/>
  <c r="U29" i="23"/>
  <c r="S29" i="23"/>
  <c r="R29" i="23"/>
  <c r="Q29" i="23"/>
  <c r="P29" i="23"/>
  <c r="E29" i="23"/>
  <c r="T29" i="23" s="1"/>
  <c r="S28" i="23"/>
  <c r="R28" i="23"/>
  <c r="Q28" i="23"/>
  <c r="P28" i="23"/>
  <c r="E28" i="23"/>
  <c r="U28" i="23" s="1"/>
  <c r="O26" i="23"/>
  <c r="N26" i="23"/>
  <c r="M26" i="23"/>
  <c r="L26" i="23"/>
  <c r="K26" i="23"/>
  <c r="J26" i="23"/>
  <c r="I26" i="23"/>
  <c r="S26" i="23" s="1"/>
  <c r="H26" i="23"/>
  <c r="G26" i="23"/>
  <c r="F26" i="23"/>
  <c r="C26" i="23"/>
  <c r="B26" i="23"/>
  <c r="S25" i="23"/>
  <c r="R25" i="23"/>
  <c r="Q25" i="23"/>
  <c r="P25" i="23"/>
  <c r="E25" i="23"/>
  <c r="S24" i="23"/>
  <c r="R24" i="23"/>
  <c r="Q24" i="23"/>
  <c r="P24" i="23"/>
  <c r="E24" i="23"/>
  <c r="U24" i="23" s="1"/>
  <c r="S23" i="23"/>
  <c r="R23" i="23"/>
  <c r="Q23" i="23"/>
  <c r="P23" i="23"/>
  <c r="E23" i="23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S20" i="23"/>
  <c r="R20" i="23"/>
  <c r="Q20" i="23"/>
  <c r="P20" i="23"/>
  <c r="E20" i="23"/>
  <c r="S19" i="23"/>
  <c r="R19" i="23"/>
  <c r="Q19" i="23"/>
  <c r="P19" i="23"/>
  <c r="E19" i="23"/>
  <c r="O17" i="23"/>
  <c r="N17" i="23"/>
  <c r="M17" i="23"/>
  <c r="L17" i="23"/>
  <c r="K17" i="23"/>
  <c r="J17" i="23"/>
  <c r="I17" i="23"/>
  <c r="Q17" i="23" s="1"/>
  <c r="H17" i="23"/>
  <c r="G17" i="23"/>
  <c r="F17" i="23"/>
  <c r="C17" i="23"/>
  <c r="B17" i="23"/>
  <c r="S16" i="23"/>
  <c r="R16" i="23"/>
  <c r="Q16" i="23"/>
  <c r="P16" i="23"/>
  <c r="E16" i="23"/>
  <c r="T16" i="23" s="1"/>
  <c r="U15" i="23"/>
  <c r="S15" i="23"/>
  <c r="R15" i="23"/>
  <c r="Q15" i="23"/>
  <c r="P15" i="23"/>
  <c r="E15" i="23"/>
  <c r="T15" i="23" s="1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U11" i="23"/>
  <c r="S11" i="23"/>
  <c r="R11" i="23"/>
  <c r="Q11" i="23"/>
  <c r="P11" i="23"/>
  <c r="E11" i="23"/>
  <c r="T11" i="23" s="1"/>
  <c r="U10" i="23"/>
  <c r="S10" i="23"/>
  <c r="R10" i="23"/>
  <c r="Q10" i="23"/>
  <c r="P10" i="23"/>
  <c r="T10" i="23" s="1"/>
  <c r="E10" i="23"/>
  <c r="S9" i="23"/>
  <c r="R9" i="23"/>
  <c r="Q9" i="23"/>
  <c r="P9" i="23"/>
  <c r="E9" i="23"/>
  <c r="S96" i="22"/>
  <c r="R96" i="22"/>
  <c r="Q96" i="22"/>
  <c r="P96" i="22"/>
  <c r="E96" i="22"/>
  <c r="T96" i="22" s="1"/>
  <c r="S95" i="22"/>
  <c r="R95" i="22"/>
  <c r="Q95" i="22"/>
  <c r="P95" i="22"/>
  <c r="E95" i="22"/>
  <c r="T95" i="22" s="1"/>
  <c r="U94" i="22"/>
  <c r="T94" i="22"/>
  <c r="S94" i="22"/>
  <c r="R94" i="22"/>
  <c r="Q94" i="22"/>
  <c r="P94" i="22"/>
  <c r="E94" i="22"/>
  <c r="S93" i="22"/>
  <c r="R93" i="22"/>
  <c r="Q93" i="22"/>
  <c r="P93" i="22"/>
  <c r="E93" i="22"/>
  <c r="U93" i="22" s="1"/>
  <c r="S92" i="22"/>
  <c r="R92" i="22"/>
  <c r="Q92" i="22"/>
  <c r="P92" i="22"/>
  <c r="E92" i="22"/>
  <c r="S91" i="22"/>
  <c r="R91" i="22"/>
  <c r="Q91" i="22"/>
  <c r="P91" i="22"/>
  <c r="E91" i="22"/>
  <c r="T90" i="22"/>
  <c r="S90" i="22"/>
  <c r="R90" i="22"/>
  <c r="Q90" i="22"/>
  <c r="P90" i="22"/>
  <c r="E90" i="22"/>
  <c r="U90" i="22" s="1"/>
  <c r="S89" i="22"/>
  <c r="R89" i="22"/>
  <c r="Q89" i="22"/>
  <c r="P89" i="22"/>
  <c r="E89" i="22"/>
  <c r="U88" i="22"/>
  <c r="S88" i="22"/>
  <c r="R88" i="22"/>
  <c r="Q88" i="22"/>
  <c r="P88" i="22"/>
  <c r="E88" i="22"/>
  <c r="O75" i="22"/>
  <c r="N75" i="22"/>
  <c r="M75" i="22"/>
  <c r="L75" i="22"/>
  <c r="K75" i="22"/>
  <c r="J75" i="22"/>
  <c r="I75" i="22"/>
  <c r="H75" i="22"/>
  <c r="G75" i="22"/>
  <c r="F75" i="22"/>
  <c r="C75" i="22"/>
  <c r="B75" i="22"/>
  <c r="O74" i="22"/>
  <c r="N74" i="22"/>
  <c r="M74" i="22"/>
  <c r="L74" i="22"/>
  <c r="K74" i="22"/>
  <c r="J74" i="22"/>
  <c r="I74" i="22"/>
  <c r="S74" i="22" s="1"/>
  <c r="H74" i="22"/>
  <c r="G74" i="22"/>
  <c r="F74" i="22"/>
  <c r="C74" i="22"/>
  <c r="B74" i="22"/>
  <c r="O73" i="22"/>
  <c r="N73" i="22"/>
  <c r="M73" i="22"/>
  <c r="L73" i="22"/>
  <c r="K73" i="22"/>
  <c r="J73" i="22"/>
  <c r="R73" i="22" s="1"/>
  <c r="I73" i="22"/>
  <c r="S73" i="22" s="1"/>
  <c r="H73" i="22"/>
  <c r="G73" i="22"/>
  <c r="F73" i="22"/>
  <c r="C73" i="22"/>
  <c r="B73" i="22"/>
  <c r="E73" i="22" s="1"/>
  <c r="S72" i="22"/>
  <c r="R72" i="22"/>
  <c r="Q72" i="22"/>
  <c r="U72" i="22" s="1"/>
  <c r="P72" i="22"/>
  <c r="T72" i="22" s="1"/>
  <c r="E72" i="22"/>
  <c r="S71" i="22"/>
  <c r="R71" i="22"/>
  <c r="Q71" i="22"/>
  <c r="P71" i="22"/>
  <c r="E71" i="22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G68" i="22"/>
  <c r="F68" i="22"/>
  <c r="C68" i="22"/>
  <c r="B68" i="22"/>
  <c r="E68" i="22" s="1"/>
  <c r="U67" i="22"/>
  <c r="T67" i="22"/>
  <c r="S67" i="22"/>
  <c r="R67" i="22"/>
  <c r="Q67" i="22"/>
  <c r="P67" i="22"/>
  <c r="E67" i="22"/>
  <c r="S66" i="22"/>
  <c r="R66" i="22"/>
  <c r="Q66" i="22"/>
  <c r="P66" i="22"/>
  <c r="E66" i="22"/>
  <c r="S65" i="22"/>
  <c r="R65" i="22"/>
  <c r="Q65" i="22"/>
  <c r="P65" i="22"/>
  <c r="E65" i="22"/>
  <c r="T65" i="22" s="1"/>
  <c r="S64" i="22"/>
  <c r="R64" i="22"/>
  <c r="Q64" i="22"/>
  <c r="P64" i="22"/>
  <c r="E64" i="22"/>
  <c r="T64" i="22" s="1"/>
  <c r="U63" i="22"/>
  <c r="S63" i="22"/>
  <c r="R63" i="22"/>
  <c r="Q63" i="22"/>
  <c r="P63" i="22"/>
  <c r="E63" i="22"/>
  <c r="T63" i="22" s="1"/>
  <c r="O61" i="22"/>
  <c r="N61" i="22"/>
  <c r="M61" i="22"/>
  <c r="L61" i="22"/>
  <c r="K61" i="22"/>
  <c r="J61" i="22"/>
  <c r="I61" i="22"/>
  <c r="H61" i="22"/>
  <c r="C61" i="22"/>
  <c r="B61" i="22"/>
  <c r="T60" i="22"/>
  <c r="S60" i="22"/>
  <c r="R60" i="22"/>
  <c r="Q60" i="22"/>
  <c r="P60" i="22"/>
  <c r="E60" i="22"/>
  <c r="U60" i="22" s="1"/>
  <c r="S59" i="22"/>
  <c r="R59" i="22"/>
  <c r="Q59" i="22"/>
  <c r="P59" i="22"/>
  <c r="E59" i="22"/>
  <c r="T59" i="22" s="1"/>
  <c r="S58" i="22"/>
  <c r="R58" i="22"/>
  <c r="Q58" i="22"/>
  <c r="P58" i="22"/>
  <c r="E58" i="22"/>
  <c r="T58" i="22" s="1"/>
  <c r="S57" i="22"/>
  <c r="R57" i="22"/>
  <c r="Q57" i="22"/>
  <c r="P57" i="22"/>
  <c r="E57" i="22"/>
  <c r="O55" i="22"/>
  <c r="N55" i="22"/>
  <c r="M55" i="22"/>
  <c r="L55" i="22"/>
  <c r="K55" i="22"/>
  <c r="J55" i="22"/>
  <c r="I55" i="22"/>
  <c r="S55" i="22" s="1"/>
  <c r="H55" i="22"/>
  <c r="G55" i="22"/>
  <c r="F55" i="22"/>
  <c r="C55" i="22"/>
  <c r="B55" i="22"/>
  <c r="S54" i="22"/>
  <c r="R54" i="22"/>
  <c r="Q54" i="22"/>
  <c r="P54" i="22"/>
  <c r="E54" i="22"/>
  <c r="S53" i="22"/>
  <c r="R53" i="22"/>
  <c r="Q53" i="22"/>
  <c r="P53" i="22"/>
  <c r="E53" i="22"/>
  <c r="T53" i="22" s="1"/>
  <c r="S52" i="22"/>
  <c r="R52" i="22"/>
  <c r="Q52" i="22"/>
  <c r="P52" i="22"/>
  <c r="E52" i="22"/>
  <c r="T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T49" i="22"/>
  <c r="S49" i="22"/>
  <c r="R49" i="22"/>
  <c r="Q49" i="22"/>
  <c r="P49" i="22"/>
  <c r="E49" i="22"/>
  <c r="U49" i="22" s="1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S46" i="22"/>
  <c r="R46" i="22"/>
  <c r="Q46" i="22"/>
  <c r="P46" i="22"/>
  <c r="E46" i="22"/>
  <c r="U45" i="22"/>
  <c r="S45" i="22"/>
  <c r="R45" i="22"/>
  <c r="Q45" i="22"/>
  <c r="P45" i="22"/>
  <c r="E45" i="22"/>
  <c r="S44" i="22"/>
  <c r="R44" i="22"/>
  <c r="Q44" i="22"/>
  <c r="P44" i="22"/>
  <c r="E44" i="22"/>
  <c r="T44" i="22" s="1"/>
  <c r="O42" i="22"/>
  <c r="N42" i="22"/>
  <c r="M42" i="22"/>
  <c r="L42" i="22"/>
  <c r="K42" i="22"/>
  <c r="J42" i="22"/>
  <c r="I42" i="22"/>
  <c r="H42" i="22"/>
  <c r="G42" i="22"/>
  <c r="F42" i="22"/>
  <c r="C42" i="22"/>
  <c r="B42" i="22"/>
  <c r="U41" i="22"/>
  <c r="S41" i="22"/>
  <c r="R41" i="22"/>
  <c r="Q41" i="22"/>
  <c r="P41" i="22"/>
  <c r="E41" i="22"/>
  <c r="T41" i="22" s="1"/>
  <c r="U40" i="22"/>
  <c r="T40" i="22"/>
  <c r="S40" i="22"/>
  <c r="R40" i="22"/>
  <c r="Q40" i="22"/>
  <c r="P40" i="22"/>
  <c r="E40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T37" i="22" s="1"/>
  <c r="S35" i="22"/>
  <c r="O35" i="22"/>
  <c r="N35" i="22"/>
  <c r="M35" i="22"/>
  <c r="L35" i="22"/>
  <c r="K35" i="22"/>
  <c r="J35" i="22"/>
  <c r="I35" i="22"/>
  <c r="H35" i="22"/>
  <c r="G35" i="22"/>
  <c r="F35" i="22"/>
  <c r="C35" i="22"/>
  <c r="B35" i="22"/>
  <c r="S34" i="22"/>
  <c r="R34" i="22"/>
  <c r="Q34" i="22"/>
  <c r="U34" i="22" s="1"/>
  <c r="P34" i="22"/>
  <c r="E34" i="22"/>
  <c r="O32" i="22"/>
  <c r="N32" i="22"/>
  <c r="M32" i="22"/>
  <c r="L32" i="22"/>
  <c r="K32" i="22"/>
  <c r="J32" i="22"/>
  <c r="I32" i="22"/>
  <c r="H32" i="22"/>
  <c r="R32" i="22" s="1"/>
  <c r="G32" i="22"/>
  <c r="F32" i="22"/>
  <c r="C32" i="22"/>
  <c r="B32" i="22"/>
  <c r="S31" i="22"/>
  <c r="R31" i="22"/>
  <c r="Q31" i="22"/>
  <c r="P31" i="22"/>
  <c r="E31" i="22"/>
  <c r="T31" i="22" s="1"/>
  <c r="U30" i="22"/>
  <c r="T30" i="22"/>
  <c r="S30" i="22"/>
  <c r="R30" i="22"/>
  <c r="Q30" i="22"/>
  <c r="P30" i="22"/>
  <c r="E30" i="22"/>
  <c r="S29" i="22"/>
  <c r="R29" i="22"/>
  <c r="Q29" i="22"/>
  <c r="P29" i="22"/>
  <c r="E29" i="22"/>
  <c r="U28" i="22"/>
  <c r="S28" i="22"/>
  <c r="R28" i="22"/>
  <c r="Q28" i="22"/>
  <c r="P28" i="22"/>
  <c r="E28" i="22"/>
  <c r="T28" i="22" s="1"/>
  <c r="O26" i="22"/>
  <c r="N26" i="22"/>
  <c r="M26" i="22"/>
  <c r="L26" i="22"/>
  <c r="K26" i="22"/>
  <c r="J26" i="22"/>
  <c r="I26" i="22"/>
  <c r="S26" i="22" s="1"/>
  <c r="H26" i="22"/>
  <c r="R26" i="22" s="1"/>
  <c r="G26" i="22"/>
  <c r="F26" i="22"/>
  <c r="C26" i="22"/>
  <c r="B26" i="22"/>
  <c r="E26" i="22" s="1"/>
  <c r="S25" i="22"/>
  <c r="R25" i="22"/>
  <c r="Q25" i="22"/>
  <c r="P25" i="22"/>
  <c r="E25" i="22"/>
  <c r="T25" i="22" s="1"/>
  <c r="S24" i="22"/>
  <c r="R24" i="22"/>
  <c r="Q24" i="22"/>
  <c r="P24" i="22"/>
  <c r="E24" i="22"/>
  <c r="U23" i="22"/>
  <c r="T23" i="22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T20" i="22" s="1"/>
  <c r="U19" i="22"/>
  <c r="T19" i="22"/>
  <c r="S19" i="22"/>
  <c r="R19" i="22"/>
  <c r="Q19" i="22"/>
  <c r="P19" i="22"/>
  <c r="E19" i="22"/>
  <c r="O17" i="22"/>
  <c r="N17" i="22"/>
  <c r="M17" i="22"/>
  <c r="L17" i="22"/>
  <c r="K17" i="22"/>
  <c r="J17" i="22"/>
  <c r="R17" i="22" s="1"/>
  <c r="I17" i="22"/>
  <c r="S17" i="22" s="1"/>
  <c r="H17" i="22"/>
  <c r="G17" i="22"/>
  <c r="F17" i="22"/>
  <c r="C17" i="22"/>
  <c r="E17" i="22" s="1"/>
  <c r="B17" i="22"/>
  <c r="U16" i="22"/>
  <c r="T16" i="22"/>
  <c r="S16" i="22"/>
  <c r="R16" i="22"/>
  <c r="Q16" i="22"/>
  <c r="P16" i="22"/>
  <c r="E16" i="22"/>
  <c r="S15" i="22"/>
  <c r="R15" i="22"/>
  <c r="Q15" i="22"/>
  <c r="P15" i="22"/>
  <c r="E15" i="22"/>
  <c r="S14" i="22"/>
  <c r="R14" i="22"/>
  <c r="Q14" i="22"/>
  <c r="P14" i="22"/>
  <c r="E14" i="22"/>
  <c r="T14" i="22" s="1"/>
  <c r="S13" i="22"/>
  <c r="R13" i="22"/>
  <c r="Q13" i="22"/>
  <c r="P13" i="22"/>
  <c r="E13" i="22"/>
  <c r="T13" i="22" s="1"/>
  <c r="U12" i="22"/>
  <c r="T12" i="22"/>
  <c r="S12" i="22"/>
  <c r="R12" i="22"/>
  <c r="Q12" i="22"/>
  <c r="P12" i="22"/>
  <c r="E12" i="22"/>
  <c r="S11" i="22"/>
  <c r="R11" i="22"/>
  <c r="Q11" i="22"/>
  <c r="P11" i="22"/>
  <c r="E11" i="22"/>
  <c r="U11" i="22" s="1"/>
  <c r="S10" i="22"/>
  <c r="R10" i="22"/>
  <c r="Q10" i="22"/>
  <c r="P10" i="22"/>
  <c r="E10" i="22"/>
  <c r="U10" i="22" s="1"/>
  <c r="S9" i="22"/>
  <c r="R9" i="22"/>
  <c r="Q9" i="22"/>
  <c r="P9" i="22"/>
  <c r="E9" i="22"/>
  <c r="T9" i="22" s="1"/>
  <c r="S96" i="21"/>
  <c r="R96" i="21"/>
  <c r="Q96" i="21"/>
  <c r="P96" i="21"/>
  <c r="E96" i="21"/>
  <c r="S95" i="21"/>
  <c r="R95" i="21"/>
  <c r="Q95" i="21"/>
  <c r="P95" i="21"/>
  <c r="E95" i="21"/>
  <c r="U94" i="21"/>
  <c r="S94" i="21"/>
  <c r="R94" i="21"/>
  <c r="Q94" i="21"/>
  <c r="P94" i="21"/>
  <c r="E94" i="21"/>
  <c r="T94" i="21" s="1"/>
  <c r="S93" i="21"/>
  <c r="R93" i="21"/>
  <c r="Q93" i="21"/>
  <c r="P93" i="21"/>
  <c r="E93" i="2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T90" i="21"/>
  <c r="S90" i="21"/>
  <c r="R90" i="21"/>
  <c r="Q90" i="21"/>
  <c r="P90" i="21"/>
  <c r="E90" i="21"/>
  <c r="U90" i="21" s="1"/>
  <c r="U89" i="21"/>
  <c r="S89" i="21"/>
  <c r="R89" i="21"/>
  <c r="Q89" i="21"/>
  <c r="P89" i="21"/>
  <c r="E89" i="21"/>
  <c r="T89" i="21" s="1"/>
  <c r="S88" i="21"/>
  <c r="R88" i="21"/>
  <c r="Q88" i="21"/>
  <c r="P88" i="21"/>
  <c r="E88" i="21"/>
  <c r="O75" i="21"/>
  <c r="N75" i="21"/>
  <c r="M75" i="21"/>
  <c r="L75" i="21"/>
  <c r="K75" i="21"/>
  <c r="J75" i="21"/>
  <c r="I75" i="21"/>
  <c r="H75" i="21"/>
  <c r="G75" i="21"/>
  <c r="F75" i="21"/>
  <c r="C75" i="21"/>
  <c r="B75" i="21"/>
  <c r="R74" i="21"/>
  <c r="O74" i="21"/>
  <c r="N74" i="21"/>
  <c r="M74" i="21"/>
  <c r="L74" i="21"/>
  <c r="K74" i="21"/>
  <c r="J74" i="21"/>
  <c r="I74" i="21"/>
  <c r="H74" i="21"/>
  <c r="G74" i="21"/>
  <c r="F74" i="21"/>
  <c r="C74" i="21"/>
  <c r="B74" i="21"/>
  <c r="E74" i="21" s="1"/>
  <c r="S73" i="21"/>
  <c r="O73" i="21"/>
  <c r="N73" i="21"/>
  <c r="M73" i="21"/>
  <c r="L73" i="21"/>
  <c r="K73" i="21"/>
  <c r="J73" i="21"/>
  <c r="I73" i="21"/>
  <c r="H73" i="21"/>
  <c r="R73" i="21" s="1"/>
  <c r="G73" i="21"/>
  <c r="F73" i="21"/>
  <c r="C73" i="21"/>
  <c r="B73" i="21"/>
  <c r="S72" i="21"/>
  <c r="R72" i="21"/>
  <c r="Q72" i="21"/>
  <c r="P72" i="21"/>
  <c r="E72" i="21"/>
  <c r="U72" i="21" s="1"/>
  <c r="U71" i="21"/>
  <c r="S71" i="21"/>
  <c r="R71" i="21"/>
  <c r="Q71" i="21"/>
  <c r="P71" i="21"/>
  <c r="E71" i="21"/>
  <c r="T71" i="21" s="1"/>
  <c r="O69" i="21"/>
  <c r="N69" i="21"/>
  <c r="M69" i="21"/>
  <c r="L69" i="21"/>
  <c r="K69" i="21"/>
  <c r="J69" i="21"/>
  <c r="I69" i="21"/>
  <c r="H69" i="21"/>
  <c r="G69" i="21"/>
  <c r="F69" i="21"/>
  <c r="C69" i="21"/>
  <c r="B69" i="21"/>
  <c r="S68" i="21"/>
  <c r="O68" i="21"/>
  <c r="N68" i="21"/>
  <c r="M68" i="21"/>
  <c r="L68" i="21"/>
  <c r="K68" i="21"/>
  <c r="J68" i="21"/>
  <c r="I68" i="21"/>
  <c r="H68" i="21"/>
  <c r="R68" i="21" s="1"/>
  <c r="G68" i="21"/>
  <c r="F68" i="21"/>
  <c r="C68" i="21"/>
  <c r="B68" i="21"/>
  <c r="S67" i="21"/>
  <c r="R67" i="21"/>
  <c r="Q67" i="21"/>
  <c r="P67" i="21"/>
  <c r="E67" i="21"/>
  <c r="U67" i="21" s="1"/>
  <c r="S66" i="21"/>
  <c r="R66" i="21"/>
  <c r="Q66" i="21"/>
  <c r="P66" i="21"/>
  <c r="E66" i="21"/>
  <c r="S65" i="21"/>
  <c r="R65" i="21"/>
  <c r="Q65" i="21"/>
  <c r="P65" i="21"/>
  <c r="E65" i="21"/>
  <c r="U65" i="21" s="1"/>
  <c r="S64" i="21"/>
  <c r="R64" i="21"/>
  <c r="Q64" i="21"/>
  <c r="P64" i="21"/>
  <c r="E64" i="21"/>
  <c r="U63" i="21"/>
  <c r="S63" i="21"/>
  <c r="R63" i="21"/>
  <c r="Q63" i="21"/>
  <c r="P63" i="21"/>
  <c r="E63" i="2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S60" i="21"/>
  <c r="R60" i="21"/>
  <c r="Q60" i="21"/>
  <c r="P60" i="21"/>
  <c r="E60" i="21"/>
  <c r="S59" i="21"/>
  <c r="R59" i="21"/>
  <c r="Q59" i="21"/>
  <c r="P59" i="21"/>
  <c r="E59" i="21"/>
  <c r="S58" i="21"/>
  <c r="R58" i="21"/>
  <c r="Q58" i="21"/>
  <c r="P58" i="21"/>
  <c r="E58" i="21"/>
  <c r="U58" i="21" s="1"/>
  <c r="U57" i="21"/>
  <c r="S57" i="21"/>
  <c r="R57" i="21"/>
  <c r="Q57" i="21"/>
  <c r="P57" i="21"/>
  <c r="E57" i="21"/>
  <c r="T57" i="21" s="1"/>
  <c r="O55" i="21"/>
  <c r="N55" i="21"/>
  <c r="M55" i="21"/>
  <c r="L55" i="21"/>
  <c r="K55" i="21"/>
  <c r="J55" i="21"/>
  <c r="I55" i="21"/>
  <c r="H55" i="21"/>
  <c r="G55" i="21"/>
  <c r="F55" i="21"/>
  <c r="C55" i="21"/>
  <c r="B55" i="21"/>
  <c r="E55" i="21" s="1"/>
  <c r="S54" i="21"/>
  <c r="R54" i="21"/>
  <c r="Q54" i="21"/>
  <c r="P54" i="21"/>
  <c r="E54" i="21"/>
  <c r="S53" i="21"/>
  <c r="R53" i="21"/>
  <c r="Q53" i="21"/>
  <c r="P53" i="21"/>
  <c r="E53" i="21"/>
  <c r="U53" i="21" s="1"/>
  <c r="S52" i="21"/>
  <c r="R52" i="21"/>
  <c r="Q52" i="21"/>
  <c r="P52" i="21"/>
  <c r="E52" i="21"/>
  <c r="S51" i="21"/>
  <c r="R51" i="21"/>
  <c r="Q51" i="21"/>
  <c r="P51" i="21"/>
  <c r="E51" i="21"/>
  <c r="T51" i="21" s="1"/>
  <c r="S50" i="21"/>
  <c r="R50" i="21"/>
  <c r="Q50" i="21"/>
  <c r="P50" i="21"/>
  <c r="E50" i="2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T45" i="21"/>
  <c r="S45" i="21"/>
  <c r="R45" i="21"/>
  <c r="Q45" i="21"/>
  <c r="P45" i="21"/>
  <c r="E45" i="21"/>
  <c r="U45" i="21" s="1"/>
  <c r="T44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S42" i="21" s="1"/>
  <c r="H42" i="21"/>
  <c r="R42" i="21" s="1"/>
  <c r="G42" i="21"/>
  <c r="F42" i="21"/>
  <c r="C42" i="21"/>
  <c r="B42" i="21"/>
  <c r="S41" i="21"/>
  <c r="R41" i="21"/>
  <c r="Q41" i="21"/>
  <c r="P41" i="21"/>
  <c r="E41" i="21"/>
  <c r="S40" i="21"/>
  <c r="R40" i="21"/>
  <c r="Q40" i="21"/>
  <c r="P40" i="21"/>
  <c r="E40" i="21"/>
  <c r="S39" i="21"/>
  <c r="R39" i="21"/>
  <c r="Q39" i="21"/>
  <c r="P39" i="21"/>
  <c r="E39" i="21"/>
  <c r="S38" i="21"/>
  <c r="R38" i="21"/>
  <c r="Q38" i="21"/>
  <c r="P38" i="21"/>
  <c r="E38" i="21"/>
  <c r="T38" i="21" s="1"/>
  <c r="S37" i="21"/>
  <c r="R37" i="21"/>
  <c r="Q37" i="21"/>
  <c r="P37" i="21"/>
  <c r="E37" i="21"/>
  <c r="O35" i="21"/>
  <c r="N35" i="21"/>
  <c r="M35" i="21"/>
  <c r="L35" i="21"/>
  <c r="K35" i="21"/>
  <c r="J35" i="21"/>
  <c r="I35" i="21"/>
  <c r="S35" i="21" s="1"/>
  <c r="H35" i="21"/>
  <c r="R35" i="21" s="1"/>
  <c r="G35" i="21"/>
  <c r="F35" i="21"/>
  <c r="C35" i="21"/>
  <c r="B35" i="21"/>
  <c r="E35" i="21" s="1"/>
  <c r="S34" i="21"/>
  <c r="R34" i="21"/>
  <c r="Q34" i="21"/>
  <c r="U34" i="21" s="1"/>
  <c r="P34" i="21"/>
  <c r="E34" i="21"/>
  <c r="O32" i="21"/>
  <c r="N32" i="21"/>
  <c r="M32" i="21"/>
  <c r="L32" i="21"/>
  <c r="K32" i="21"/>
  <c r="J32" i="21"/>
  <c r="I32" i="21"/>
  <c r="H32" i="21"/>
  <c r="G32" i="21"/>
  <c r="F32" i="21"/>
  <c r="C32" i="21"/>
  <c r="B32" i="21"/>
  <c r="E32" i="21" s="1"/>
  <c r="S31" i="21"/>
  <c r="R31" i="21"/>
  <c r="Q31" i="21"/>
  <c r="P31" i="21"/>
  <c r="E31" i="21"/>
  <c r="S30" i="21"/>
  <c r="R30" i="21"/>
  <c r="Q30" i="21"/>
  <c r="P30" i="21"/>
  <c r="E30" i="21"/>
  <c r="U30" i="21" s="1"/>
  <c r="U29" i="21"/>
  <c r="S29" i="21"/>
  <c r="R29" i="21"/>
  <c r="Q29" i="21"/>
  <c r="P29" i="21"/>
  <c r="E29" i="21"/>
  <c r="T29" i="21" s="1"/>
  <c r="S28" i="21"/>
  <c r="R28" i="21"/>
  <c r="Q28" i="21"/>
  <c r="P28" i="21"/>
  <c r="E28" i="21"/>
  <c r="U28" i="21" s="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E26" i="21" s="1"/>
  <c r="T25" i="21"/>
  <c r="S25" i="21"/>
  <c r="R25" i="21"/>
  <c r="Q25" i="21"/>
  <c r="P25" i="21"/>
  <c r="E25" i="21"/>
  <c r="U25" i="21" s="1"/>
  <c r="S24" i="21"/>
  <c r="R24" i="21"/>
  <c r="Q24" i="21"/>
  <c r="P24" i="21"/>
  <c r="E24" i="21"/>
  <c r="U24" i="21" s="1"/>
  <c r="S23" i="21"/>
  <c r="R23" i="21"/>
  <c r="Q23" i="21"/>
  <c r="P23" i="21"/>
  <c r="E23" i="21"/>
  <c r="T23" i="21" s="1"/>
  <c r="U22" i="21"/>
  <c r="S22" i="21"/>
  <c r="R22" i="21"/>
  <c r="Q22" i="21"/>
  <c r="P22" i="21"/>
  <c r="E22" i="21"/>
  <c r="T22" i="21" s="1"/>
  <c r="U21" i="21"/>
  <c r="T21" i="21"/>
  <c r="S21" i="21"/>
  <c r="R21" i="21"/>
  <c r="Q21" i="21"/>
  <c r="P21" i="21"/>
  <c r="E21" i="21"/>
  <c r="S20" i="21"/>
  <c r="R20" i="21"/>
  <c r="Q20" i="21"/>
  <c r="P20" i="21"/>
  <c r="E20" i="21"/>
  <c r="S19" i="21"/>
  <c r="R19" i="21"/>
  <c r="Q19" i="21"/>
  <c r="P19" i="21"/>
  <c r="E19" i="21"/>
  <c r="U19" i="21" s="1"/>
  <c r="O17" i="21"/>
  <c r="N17" i="21"/>
  <c r="M17" i="21"/>
  <c r="Q17" i="21" s="1"/>
  <c r="L17" i="21"/>
  <c r="K17" i="21"/>
  <c r="J17" i="21"/>
  <c r="I17" i="21"/>
  <c r="S17" i="21" s="1"/>
  <c r="H17" i="21"/>
  <c r="R17" i="21" s="1"/>
  <c r="G17" i="21"/>
  <c r="F17" i="21"/>
  <c r="C17" i="21"/>
  <c r="B17" i="21"/>
  <c r="S16" i="21"/>
  <c r="R16" i="21"/>
  <c r="Q16" i="21"/>
  <c r="P16" i="21"/>
  <c r="E16" i="21"/>
  <c r="U16" i="21" s="1"/>
  <c r="U15" i="21"/>
  <c r="S15" i="21"/>
  <c r="R15" i="21"/>
  <c r="Q15" i="21"/>
  <c r="P15" i="21"/>
  <c r="E15" i="21"/>
  <c r="T15" i="21" s="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T12" i="21" s="1"/>
  <c r="S11" i="21"/>
  <c r="R11" i="21"/>
  <c r="Q11" i="21"/>
  <c r="P11" i="21"/>
  <c r="E11" i="21"/>
  <c r="S10" i="21"/>
  <c r="R10" i="21"/>
  <c r="Q10" i="21"/>
  <c r="U10" i="21" s="1"/>
  <c r="P10" i="21"/>
  <c r="T10" i="21" s="1"/>
  <c r="E10" i="21"/>
  <c r="S9" i="21"/>
  <c r="R9" i="21"/>
  <c r="Q9" i="21"/>
  <c r="P9" i="21"/>
  <c r="E9" i="21"/>
  <c r="U9" i="21" s="1"/>
  <c r="S96" i="20"/>
  <c r="R96" i="20"/>
  <c r="Q96" i="20"/>
  <c r="P96" i="20"/>
  <c r="E96" i="20"/>
  <c r="U96" i="20" s="1"/>
  <c r="S95" i="20"/>
  <c r="R95" i="20"/>
  <c r="Q95" i="20"/>
  <c r="P95" i="20"/>
  <c r="E95" i="20"/>
  <c r="S94" i="20"/>
  <c r="R94" i="20"/>
  <c r="Q94" i="20"/>
  <c r="P94" i="20"/>
  <c r="E94" i="20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S91" i="20"/>
  <c r="R91" i="20"/>
  <c r="Q91" i="20"/>
  <c r="P91" i="20"/>
  <c r="E91" i="20"/>
  <c r="T91" i="20" s="1"/>
  <c r="T90" i="20"/>
  <c r="S90" i="20"/>
  <c r="R90" i="20"/>
  <c r="Q90" i="20"/>
  <c r="P90" i="20"/>
  <c r="E90" i="20"/>
  <c r="U90" i="20" s="1"/>
  <c r="S89" i="20"/>
  <c r="R89" i="20"/>
  <c r="Q89" i="20"/>
  <c r="P89" i="20"/>
  <c r="E89" i="20"/>
  <c r="T89" i="20" s="1"/>
  <c r="S88" i="20"/>
  <c r="R88" i="20"/>
  <c r="Q88" i="20"/>
  <c r="P88" i="20"/>
  <c r="E88" i="20"/>
  <c r="T88" i="20" s="1"/>
  <c r="O75" i="20"/>
  <c r="N75" i="20"/>
  <c r="M75" i="20"/>
  <c r="L75" i="20"/>
  <c r="K75" i="20"/>
  <c r="J75" i="20"/>
  <c r="I75" i="20"/>
  <c r="S75" i="20" s="1"/>
  <c r="H75" i="20"/>
  <c r="G75" i="20"/>
  <c r="F75" i="20"/>
  <c r="C75" i="20"/>
  <c r="B75" i="20"/>
  <c r="O74" i="20"/>
  <c r="N74" i="20"/>
  <c r="M74" i="20"/>
  <c r="L74" i="20"/>
  <c r="K74" i="20"/>
  <c r="J74" i="20"/>
  <c r="I74" i="20"/>
  <c r="S74" i="20" s="1"/>
  <c r="H74" i="20"/>
  <c r="G74" i="20"/>
  <c r="F74" i="20"/>
  <c r="C74" i="20"/>
  <c r="B74" i="20"/>
  <c r="O73" i="20"/>
  <c r="N73" i="20"/>
  <c r="M73" i="20"/>
  <c r="L73" i="20"/>
  <c r="K73" i="20"/>
  <c r="J73" i="20"/>
  <c r="I73" i="20"/>
  <c r="S73" i="20" s="1"/>
  <c r="H73" i="20"/>
  <c r="G73" i="20"/>
  <c r="F73" i="20"/>
  <c r="C73" i="20"/>
  <c r="E73" i="20" s="1"/>
  <c r="B73" i="20"/>
  <c r="U72" i="20"/>
  <c r="T72" i="20"/>
  <c r="S72" i="20"/>
  <c r="R72" i="20"/>
  <c r="Q72" i="20"/>
  <c r="P72" i="20"/>
  <c r="E72" i="20"/>
  <c r="S71" i="20"/>
  <c r="R71" i="20"/>
  <c r="Q71" i="20"/>
  <c r="P71" i="20"/>
  <c r="E71" i="20"/>
  <c r="O69" i="20"/>
  <c r="N69" i="20"/>
  <c r="M69" i="20"/>
  <c r="L69" i="20"/>
  <c r="K69" i="20"/>
  <c r="J69" i="20"/>
  <c r="I69" i="20"/>
  <c r="S69" i="20" s="1"/>
  <c r="H69" i="20"/>
  <c r="R69" i="20" s="1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G68" i="20"/>
  <c r="F68" i="20"/>
  <c r="C68" i="20"/>
  <c r="B68" i="20"/>
  <c r="U67" i="20"/>
  <c r="T67" i="20"/>
  <c r="S67" i="20"/>
  <c r="R67" i="20"/>
  <c r="Q67" i="20"/>
  <c r="P67" i="20"/>
  <c r="E67" i="20"/>
  <c r="S66" i="20"/>
  <c r="R66" i="20"/>
  <c r="Q66" i="20"/>
  <c r="P66" i="20"/>
  <c r="E66" i="20"/>
  <c r="S65" i="20"/>
  <c r="R65" i="20"/>
  <c r="Q65" i="20"/>
  <c r="P65" i="20"/>
  <c r="E65" i="20"/>
  <c r="U65" i="20" s="1"/>
  <c r="S64" i="20"/>
  <c r="R64" i="20"/>
  <c r="Q64" i="20"/>
  <c r="P64" i="20"/>
  <c r="E64" i="20"/>
  <c r="S63" i="20"/>
  <c r="R63" i="20"/>
  <c r="Q63" i="20"/>
  <c r="P63" i="20"/>
  <c r="E63" i="20"/>
  <c r="U63" i="20" s="1"/>
  <c r="O61" i="20"/>
  <c r="N61" i="20"/>
  <c r="M61" i="20"/>
  <c r="L61" i="20"/>
  <c r="K61" i="20"/>
  <c r="J61" i="20"/>
  <c r="I61" i="20"/>
  <c r="S61" i="20" s="1"/>
  <c r="H61" i="20"/>
  <c r="C61" i="20"/>
  <c r="B61" i="20"/>
  <c r="S60" i="20"/>
  <c r="R60" i="20"/>
  <c r="Q60" i="20"/>
  <c r="P60" i="20"/>
  <c r="E60" i="20"/>
  <c r="T60" i="20" s="1"/>
  <c r="S59" i="20"/>
  <c r="R59" i="20"/>
  <c r="Q59" i="20"/>
  <c r="P59" i="20"/>
  <c r="E59" i="20"/>
  <c r="T59" i="20" s="1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O55" i="20"/>
  <c r="N55" i="20"/>
  <c r="M55" i="20"/>
  <c r="L55" i="20"/>
  <c r="K55" i="20"/>
  <c r="J55" i="20"/>
  <c r="I55" i="20"/>
  <c r="S55" i="20" s="1"/>
  <c r="H55" i="20"/>
  <c r="G55" i="20"/>
  <c r="F55" i="20"/>
  <c r="C55" i="20"/>
  <c r="B55" i="20"/>
  <c r="S54" i="20"/>
  <c r="R54" i="20"/>
  <c r="Q54" i="20"/>
  <c r="P54" i="20"/>
  <c r="E54" i="20"/>
  <c r="S53" i="20"/>
  <c r="R53" i="20"/>
  <c r="Q53" i="20"/>
  <c r="P53" i="20"/>
  <c r="E53" i="20"/>
  <c r="U53" i="20" s="1"/>
  <c r="U52" i="20"/>
  <c r="S52" i="20"/>
  <c r="R52" i="20"/>
  <c r="Q52" i="20"/>
  <c r="P52" i="20"/>
  <c r="E52" i="20"/>
  <c r="T52" i="20" s="1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T49" i="20" s="1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S45" i="20"/>
  <c r="R45" i="20"/>
  <c r="Q45" i="20"/>
  <c r="P45" i="20"/>
  <c r="E45" i="20"/>
  <c r="S44" i="20"/>
  <c r="R44" i="20"/>
  <c r="Q44" i="20"/>
  <c r="P44" i="20"/>
  <c r="E44" i="20"/>
  <c r="T44" i="20" s="1"/>
  <c r="O42" i="20"/>
  <c r="N42" i="20"/>
  <c r="M42" i="20"/>
  <c r="L42" i="20"/>
  <c r="K42" i="20"/>
  <c r="J42" i="20"/>
  <c r="I42" i="20"/>
  <c r="H42" i="20"/>
  <c r="R42" i="20" s="1"/>
  <c r="G42" i="20"/>
  <c r="F42" i="20"/>
  <c r="C42" i="20"/>
  <c r="B42" i="20"/>
  <c r="S41" i="20"/>
  <c r="R41" i="20"/>
  <c r="Q41" i="20"/>
  <c r="P41" i="20"/>
  <c r="E41" i="20"/>
  <c r="T41" i="20" s="1"/>
  <c r="U40" i="20"/>
  <c r="S40" i="20"/>
  <c r="R40" i="20"/>
  <c r="Q40" i="20"/>
  <c r="P40" i="20"/>
  <c r="E40" i="20"/>
  <c r="T40" i="20" s="1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U37" i="20" s="1"/>
  <c r="O35" i="20"/>
  <c r="N35" i="20"/>
  <c r="M35" i="20"/>
  <c r="L35" i="20"/>
  <c r="K35" i="20"/>
  <c r="J35" i="20"/>
  <c r="I35" i="20"/>
  <c r="Q35" i="20" s="1"/>
  <c r="H35" i="20"/>
  <c r="G35" i="20"/>
  <c r="F35" i="20"/>
  <c r="C35" i="20"/>
  <c r="B35" i="20"/>
  <c r="E35" i="20" s="1"/>
  <c r="S34" i="20"/>
  <c r="R34" i="20"/>
  <c r="Q34" i="20"/>
  <c r="P34" i="20"/>
  <c r="E34" i="20"/>
  <c r="O32" i="20"/>
  <c r="N32" i="20"/>
  <c r="M32" i="20"/>
  <c r="L32" i="20"/>
  <c r="K32" i="20"/>
  <c r="J32" i="20"/>
  <c r="I32" i="20"/>
  <c r="H32" i="20"/>
  <c r="R32" i="20" s="1"/>
  <c r="G32" i="20"/>
  <c r="F32" i="20"/>
  <c r="C32" i="20"/>
  <c r="B32" i="20"/>
  <c r="E32" i="20" s="1"/>
  <c r="U31" i="20"/>
  <c r="S31" i="20"/>
  <c r="R31" i="20"/>
  <c r="Q31" i="20"/>
  <c r="P31" i="20"/>
  <c r="E31" i="20"/>
  <c r="T31" i="20" s="1"/>
  <c r="U30" i="20"/>
  <c r="T30" i="20"/>
  <c r="S30" i="20"/>
  <c r="R30" i="20"/>
  <c r="Q30" i="20"/>
  <c r="P30" i="20"/>
  <c r="E30" i="20"/>
  <c r="S29" i="20"/>
  <c r="R29" i="20"/>
  <c r="Q29" i="20"/>
  <c r="P29" i="20"/>
  <c r="E29" i="20"/>
  <c r="T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S26" i="20" s="1"/>
  <c r="H26" i="20"/>
  <c r="R26" i="20" s="1"/>
  <c r="G26" i="20"/>
  <c r="F26" i="20"/>
  <c r="C26" i="20"/>
  <c r="B26" i="20"/>
  <c r="S25" i="20"/>
  <c r="R25" i="20"/>
  <c r="Q25" i="20"/>
  <c r="P25" i="20"/>
  <c r="E25" i="20"/>
  <c r="U24" i="20"/>
  <c r="S24" i="20"/>
  <c r="R24" i="20"/>
  <c r="Q24" i="20"/>
  <c r="P24" i="20"/>
  <c r="E24" i="20"/>
  <c r="T24" i="20" s="1"/>
  <c r="S23" i="20"/>
  <c r="R23" i="20"/>
  <c r="Q23" i="20"/>
  <c r="P23" i="20"/>
  <c r="E23" i="20"/>
  <c r="U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U19" i="20"/>
  <c r="T19" i="20"/>
  <c r="S19" i="20"/>
  <c r="R19" i="20"/>
  <c r="Q19" i="20"/>
  <c r="P19" i="20"/>
  <c r="E19" i="20"/>
  <c r="S17" i="20"/>
  <c r="O17" i="20"/>
  <c r="N17" i="20"/>
  <c r="M17" i="20"/>
  <c r="L17" i="20"/>
  <c r="K17" i="20"/>
  <c r="J17" i="20"/>
  <c r="I17" i="20"/>
  <c r="H17" i="20"/>
  <c r="R17" i="20" s="1"/>
  <c r="G17" i="20"/>
  <c r="F17" i="20"/>
  <c r="C17" i="20"/>
  <c r="B17" i="20"/>
  <c r="E17" i="20" s="1"/>
  <c r="T16" i="20"/>
  <c r="S16" i="20"/>
  <c r="R16" i="20"/>
  <c r="Q16" i="20"/>
  <c r="P16" i="20"/>
  <c r="E16" i="20"/>
  <c r="U16" i="20" s="1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U13" i="20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T11" i="20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U96" i="19"/>
  <c r="S96" i="19"/>
  <c r="R96" i="19"/>
  <c r="Q96" i="19"/>
  <c r="P96" i="19"/>
  <c r="E96" i="19"/>
  <c r="T96" i="19" s="1"/>
  <c r="S95" i="19"/>
  <c r="R95" i="19"/>
  <c r="Q95" i="19"/>
  <c r="P95" i="19"/>
  <c r="E95" i="19"/>
  <c r="T95" i="19" s="1"/>
  <c r="S94" i="19"/>
  <c r="R94" i="19"/>
  <c r="Q94" i="19"/>
  <c r="P94" i="19"/>
  <c r="E94" i="19"/>
  <c r="U93" i="19"/>
  <c r="S93" i="19"/>
  <c r="R93" i="19"/>
  <c r="Q93" i="19"/>
  <c r="P93" i="19"/>
  <c r="E93" i="19"/>
  <c r="T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U89" i="19"/>
  <c r="S89" i="19"/>
  <c r="R89" i="19"/>
  <c r="Q89" i="19"/>
  <c r="P89" i="19"/>
  <c r="E89" i="19"/>
  <c r="T89" i="19" s="1"/>
  <c r="U88" i="19"/>
  <c r="T88" i="19"/>
  <c r="S88" i="19"/>
  <c r="R88" i="19"/>
  <c r="Q88" i="19"/>
  <c r="P88" i="19"/>
  <c r="E88" i="19"/>
  <c r="O75" i="19"/>
  <c r="N75" i="19"/>
  <c r="M75" i="19"/>
  <c r="L75" i="19"/>
  <c r="K75" i="19"/>
  <c r="J75" i="19"/>
  <c r="I75" i="19"/>
  <c r="H75" i="19"/>
  <c r="G75" i="19"/>
  <c r="F75" i="19"/>
  <c r="C75" i="19"/>
  <c r="B75" i="19"/>
  <c r="O74" i="19"/>
  <c r="Q74" i="19" s="1"/>
  <c r="N74" i="19"/>
  <c r="M74" i="19"/>
  <c r="L74" i="19"/>
  <c r="K74" i="19"/>
  <c r="J74" i="19"/>
  <c r="R74" i="19" s="1"/>
  <c r="I74" i="19"/>
  <c r="H74" i="19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S73" i="19" s="1"/>
  <c r="H73" i="19"/>
  <c r="G73" i="19"/>
  <c r="F73" i="19"/>
  <c r="C73" i="19"/>
  <c r="B73" i="19"/>
  <c r="E73" i="19" s="1"/>
  <c r="U72" i="19"/>
  <c r="S72" i="19"/>
  <c r="R72" i="19"/>
  <c r="Q72" i="19"/>
  <c r="P72" i="19"/>
  <c r="E72" i="19"/>
  <c r="T72" i="19" s="1"/>
  <c r="S71" i="19"/>
  <c r="R71" i="19"/>
  <c r="Q71" i="19"/>
  <c r="P71" i="19"/>
  <c r="E71" i="19"/>
  <c r="O69" i="19"/>
  <c r="N69" i="19"/>
  <c r="M69" i="19"/>
  <c r="L69" i="19"/>
  <c r="K69" i="19"/>
  <c r="J69" i="19"/>
  <c r="I69" i="19"/>
  <c r="H69" i="19"/>
  <c r="G69" i="19"/>
  <c r="F69" i="19"/>
  <c r="C69" i="19"/>
  <c r="B69" i="19"/>
  <c r="S68" i="19"/>
  <c r="O68" i="19"/>
  <c r="N68" i="19"/>
  <c r="M68" i="19"/>
  <c r="L68" i="19"/>
  <c r="K68" i="19"/>
  <c r="J68" i="19"/>
  <c r="I68" i="19"/>
  <c r="H68" i="19"/>
  <c r="R68" i="19" s="1"/>
  <c r="G68" i="19"/>
  <c r="F68" i="19"/>
  <c r="C68" i="19"/>
  <c r="B68" i="19"/>
  <c r="E68" i="19" s="1"/>
  <c r="U67" i="19"/>
  <c r="S67" i="19"/>
  <c r="R67" i="19"/>
  <c r="Q67" i="19"/>
  <c r="P67" i="19"/>
  <c r="E67" i="19"/>
  <c r="T67" i="19" s="1"/>
  <c r="U66" i="19"/>
  <c r="S66" i="19"/>
  <c r="R66" i="19"/>
  <c r="Q66" i="19"/>
  <c r="P66" i="19"/>
  <c r="E66" i="19"/>
  <c r="T66" i="19" s="1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T63" i="19"/>
  <c r="S63" i="19"/>
  <c r="R63" i="19"/>
  <c r="Q63" i="19"/>
  <c r="P63" i="19"/>
  <c r="E63" i="19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T60" i="19" s="1"/>
  <c r="S59" i="19"/>
  <c r="R59" i="19"/>
  <c r="Q59" i="19"/>
  <c r="P59" i="19"/>
  <c r="E59" i="19"/>
  <c r="U59" i="19" s="1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U54" i="19"/>
  <c r="T54" i="19"/>
  <c r="S54" i="19"/>
  <c r="R54" i="19"/>
  <c r="Q54" i="19"/>
  <c r="P54" i="19"/>
  <c r="E54" i="19"/>
  <c r="S53" i="19"/>
  <c r="R53" i="19"/>
  <c r="Q53" i="19"/>
  <c r="U53" i="19" s="1"/>
  <c r="P53" i="19"/>
  <c r="T53" i="19" s="1"/>
  <c r="E53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S46" i="19"/>
  <c r="R46" i="19"/>
  <c r="Q46" i="19"/>
  <c r="P46" i="19"/>
  <c r="E46" i="19"/>
  <c r="S45" i="19"/>
  <c r="R45" i="19"/>
  <c r="Q45" i="19"/>
  <c r="P45" i="19"/>
  <c r="E45" i="19"/>
  <c r="S44" i="19"/>
  <c r="R44" i="19"/>
  <c r="Q44" i="19"/>
  <c r="P44" i="19"/>
  <c r="E44" i="19"/>
  <c r="O42" i="19"/>
  <c r="N42" i="19"/>
  <c r="M42" i="19"/>
  <c r="L42" i="19"/>
  <c r="K42" i="19"/>
  <c r="J42" i="19"/>
  <c r="I42" i="19"/>
  <c r="S42" i="19" s="1"/>
  <c r="H42" i="19"/>
  <c r="R42" i="19" s="1"/>
  <c r="G42" i="19"/>
  <c r="F42" i="19"/>
  <c r="C42" i="19"/>
  <c r="B42" i="19"/>
  <c r="S41" i="19"/>
  <c r="R41" i="19"/>
  <c r="Q41" i="19"/>
  <c r="P41" i="19"/>
  <c r="E41" i="19"/>
  <c r="T40" i="19"/>
  <c r="S40" i="19"/>
  <c r="R40" i="19"/>
  <c r="Q40" i="19"/>
  <c r="P40" i="19"/>
  <c r="E40" i="19"/>
  <c r="U40" i="19" s="1"/>
  <c r="S39" i="19"/>
  <c r="R39" i="19"/>
  <c r="Q39" i="19"/>
  <c r="P39" i="19"/>
  <c r="E39" i="19"/>
  <c r="T39" i="19" s="1"/>
  <c r="S38" i="19"/>
  <c r="R38" i="19"/>
  <c r="Q38" i="19"/>
  <c r="P38" i="19"/>
  <c r="E38" i="19"/>
  <c r="S37" i="19"/>
  <c r="R37" i="19"/>
  <c r="Q37" i="19"/>
  <c r="P37" i="19"/>
  <c r="E37" i="19"/>
  <c r="O35" i="19"/>
  <c r="N35" i="19"/>
  <c r="M35" i="19"/>
  <c r="L35" i="19"/>
  <c r="K35" i="19"/>
  <c r="J35" i="19"/>
  <c r="I35" i="19"/>
  <c r="S35" i="19" s="1"/>
  <c r="H35" i="19"/>
  <c r="R35" i="19" s="1"/>
  <c r="G35" i="19"/>
  <c r="F35" i="19"/>
  <c r="C35" i="19"/>
  <c r="B35" i="19"/>
  <c r="T34" i="19"/>
  <c r="S34" i="19"/>
  <c r="R34" i="19"/>
  <c r="Q34" i="19"/>
  <c r="P34" i="19"/>
  <c r="E34" i="19"/>
  <c r="U34" i="19" s="1"/>
  <c r="S32" i="19"/>
  <c r="O32" i="19"/>
  <c r="N32" i="19"/>
  <c r="M32" i="19"/>
  <c r="L32" i="19"/>
  <c r="K32" i="19"/>
  <c r="J32" i="19"/>
  <c r="I32" i="19"/>
  <c r="H32" i="19"/>
  <c r="R32" i="19" s="1"/>
  <c r="G32" i="19"/>
  <c r="F32" i="19"/>
  <c r="C32" i="19"/>
  <c r="B32" i="19"/>
  <c r="E32" i="19" s="1"/>
  <c r="S31" i="19"/>
  <c r="R31" i="19"/>
  <c r="Q31" i="19"/>
  <c r="P31" i="19"/>
  <c r="E31" i="19"/>
  <c r="S30" i="19"/>
  <c r="R30" i="19"/>
  <c r="Q30" i="19"/>
  <c r="P30" i="19"/>
  <c r="E30" i="19"/>
  <c r="U29" i="19"/>
  <c r="T29" i="19"/>
  <c r="S29" i="19"/>
  <c r="R29" i="19"/>
  <c r="Q29" i="19"/>
  <c r="P29" i="19"/>
  <c r="E29" i="19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S26" i="19" s="1"/>
  <c r="H26" i="19"/>
  <c r="R26" i="19" s="1"/>
  <c r="G26" i="19"/>
  <c r="F26" i="19"/>
  <c r="C26" i="19"/>
  <c r="B26" i="19"/>
  <c r="E26" i="19" s="1"/>
  <c r="U25" i="19"/>
  <c r="S25" i="19"/>
  <c r="R25" i="19"/>
  <c r="Q25" i="19"/>
  <c r="P25" i="19"/>
  <c r="E25" i="19"/>
  <c r="T25" i="19" s="1"/>
  <c r="S24" i="19"/>
  <c r="R24" i="19"/>
  <c r="Q24" i="19"/>
  <c r="P24" i="19"/>
  <c r="E24" i="19"/>
  <c r="T24" i="19" s="1"/>
  <c r="S23" i="19"/>
  <c r="R23" i="19"/>
  <c r="Q23" i="19"/>
  <c r="P23" i="19"/>
  <c r="E23" i="19"/>
  <c r="U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T21" i="19" s="1"/>
  <c r="S20" i="19"/>
  <c r="R20" i="19"/>
  <c r="Q20" i="19"/>
  <c r="P20" i="19"/>
  <c r="E20" i="19"/>
  <c r="U20" i="19" s="1"/>
  <c r="S19" i="19"/>
  <c r="R19" i="19"/>
  <c r="Q19" i="19"/>
  <c r="P19" i="19"/>
  <c r="E19" i="19"/>
  <c r="O17" i="19"/>
  <c r="N17" i="19"/>
  <c r="M17" i="19"/>
  <c r="L17" i="19"/>
  <c r="K17" i="19"/>
  <c r="J17" i="19"/>
  <c r="I17" i="19"/>
  <c r="H17" i="19"/>
  <c r="R17" i="19" s="1"/>
  <c r="G17" i="19"/>
  <c r="F17" i="19"/>
  <c r="C17" i="19"/>
  <c r="B17" i="19"/>
  <c r="E17" i="19" s="1"/>
  <c r="U16" i="19"/>
  <c r="S16" i="19"/>
  <c r="R16" i="19"/>
  <c r="Q16" i="19"/>
  <c r="P16" i="19"/>
  <c r="E16" i="19"/>
  <c r="T16" i="19" s="1"/>
  <c r="S15" i="19"/>
  <c r="R15" i="19"/>
  <c r="Q15" i="19"/>
  <c r="P15" i="19"/>
  <c r="E15" i="19"/>
  <c r="U15" i="19" s="1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T13" i="19" s="1"/>
  <c r="S12" i="19"/>
  <c r="R12" i="19"/>
  <c r="Q12" i="19"/>
  <c r="P12" i="19"/>
  <c r="E12" i="19"/>
  <c r="S11" i="19"/>
  <c r="R11" i="19"/>
  <c r="Q11" i="19"/>
  <c r="P11" i="19"/>
  <c r="E11" i="19"/>
  <c r="T11" i="19" s="1"/>
  <c r="T10" i="19"/>
  <c r="S10" i="19"/>
  <c r="R10" i="19"/>
  <c r="Q10" i="19"/>
  <c r="P10" i="19"/>
  <c r="E10" i="19"/>
  <c r="T9" i="19"/>
  <c r="S9" i="19"/>
  <c r="R9" i="19"/>
  <c r="Q9" i="19"/>
  <c r="P9" i="19"/>
  <c r="E9" i="19"/>
  <c r="S96" i="18"/>
  <c r="R96" i="18"/>
  <c r="Q96" i="18"/>
  <c r="P96" i="18"/>
  <c r="E96" i="18"/>
  <c r="S95" i="18"/>
  <c r="R95" i="18"/>
  <c r="Q95" i="18"/>
  <c r="P95" i="18"/>
  <c r="E95" i="18"/>
  <c r="U94" i="18"/>
  <c r="T94" i="18"/>
  <c r="S94" i="18"/>
  <c r="R94" i="18"/>
  <c r="Q94" i="18"/>
  <c r="P94" i="18"/>
  <c r="E94" i="18"/>
  <c r="U93" i="18"/>
  <c r="S93" i="18"/>
  <c r="R93" i="18"/>
  <c r="Q93" i="18"/>
  <c r="P93" i="18"/>
  <c r="E93" i="18"/>
  <c r="T93" i="18" s="1"/>
  <c r="S92" i="18"/>
  <c r="R92" i="18"/>
  <c r="Q92" i="18"/>
  <c r="P92" i="18"/>
  <c r="E92" i="18"/>
  <c r="U92" i="18" s="1"/>
  <c r="U91" i="18"/>
  <c r="S91" i="18"/>
  <c r="R91" i="18"/>
  <c r="Q91" i="18"/>
  <c r="P91" i="18"/>
  <c r="E91" i="18"/>
  <c r="T91" i="18" s="1"/>
  <c r="U90" i="18"/>
  <c r="T90" i="18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M74" i="18"/>
  <c r="L74" i="18"/>
  <c r="K74" i="18"/>
  <c r="J74" i="18"/>
  <c r="I74" i="18"/>
  <c r="H74" i="18"/>
  <c r="R74" i="18" s="1"/>
  <c r="G74" i="18"/>
  <c r="F74" i="18"/>
  <c r="C74" i="18"/>
  <c r="B74" i="18"/>
  <c r="R73" i="18"/>
  <c r="O73" i="18"/>
  <c r="N73" i="18"/>
  <c r="M73" i="18"/>
  <c r="L73" i="18"/>
  <c r="K73" i="18"/>
  <c r="J73" i="18"/>
  <c r="I73" i="18"/>
  <c r="S73" i="18" s="1"/>
  <c r="H73" i="18"/>
  <c r="G73" i="18"/>
  <c r="F73" i="18"/>
  <c r="C73" i="18"/>
  <c r="B73" i="18"/>
  <c r="S72" i="18"/>
  <c r="R72" i="18"/>
  <c r="Q72" i="18"/>
  <c r="P72" i="18"/>
  <c r="E72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G68" i="18"/>
  <c r="F68" i="18"/>
  <c r="C68" i="18"/>
  <c r="B68" i="18"/>
  <c r="E68" i="18" s="1"/>
  <c r="S67" i="18"/>
  <c r="R67" i="18"/>
  <c r="Q67" i="18"/>
  <c r="P67" i="18"/>
  <c r="E67" i="18"/>
  <c r="U67" i="18" s="1"/>
  <c r="S66" i="18"/>
  <c r="R66" i="18"/>
  <c r="Q66" i="18"/>
  <c r="P66" i="18"/>
  <c r="E66" i="18"/>
  <c r="S65" i="18"/>
  <c r="R65" i="18"/>
  <c r="Q65" i="18"/>
  <c r="P65" i="18"/>
  <c r="E65" i="18"/>
  <c r="T65" i="18" s="1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S61" i="18" s="1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T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O55" i="18"/>
  <c r="N55" i="18"/>
  <c r="M55" i="18"/>
  <c r="L55" i="18"/>
  <c r="K55" i="18"/>
  <c r="J55" i="18"/>
  <c r="I55" i="18"/>
  <c r="S55" i="18" s="1"/>
  <c r="H55" i="18"/>
  <c r="R55" i="18" s="1"/>
  <c r="G55" i="18"/>
  <c r="F55" i="18"/>
  <c r="C55" i="18"/>
  <c r="B55" i="18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T51" i="18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S49" i="18"/>
  <c r="R49" i="18"/>
  <c r="Q49" i="18"/>
  <c r="P49" i="18"/>
  <c r="E49" i="18"/>
  <c r="U49" i="18" s="1"/>
  <c r="S48" i="18"/>
  <c r="R48" i="18"/>
  <c r="Q48" i="18"/>
  <c r="P48" i="18"/>
  <c r="E48" i="18"/>
  <c r="T48" i="18" s="1"/>
  <c r="U47" i="18"/>
  <c r="T47" i="18"/>
  <c r="S47" i="18"/>
  <c r="R47" i="18"/>
  <c r="Q47" i="18"/>
  <c r="P47" i="18"/>
  <c r="E47" i="18"/>
  <c r="S46" i="18"/>
  <c r="R46" i="18"/>
  <c r="Q46" i="18"/>
  <c r="P46" i="18"/>
  <c r="E46" i="18"/>
  <c r="T45" i="18"/>
  <c r="S45" i="18"/>
  <c r="R45" i="18"/>
  <c r="Q45" i="18"/>
  <c r="P45" i="18"/>
  <c r="E45" i="18"/>
  <c r="U45" i="18" s="1"/>
  <c r="S44" i="18"/>
  <c r="R44" i="18"/>
  <c r="Q44" i="18"/>
  <c r="P44" i="18"/>
  <c r="E44" i="18"/>
  <c r="T44" i="18" s="1"/>
  <c r="O42" i="18"/>
  <c r="N42" i="18"/>
  <c r="M42" i="18"/>
  <c r="L42" i="18"/>
  <c r="K42" i="18"/>
  <c r="J42" i="18"/>
  <c r="I42" i="18"/>
  <c r="H42" i="18"/>
  <c r="G42" i="18"/>
  <c r="F42" i="18"/>
  <c r="C42" i="18"/>
  <c r="B42" i="18"/>
  <c r="S41" i="18"/>
  <c r="R41" i="18"/>
  <c r="Q41" i="18"/>
  <c r="P41" i="18"/>
  <c r="E41" i="18"/>
  <c r="U40" i="18"/>
  <c r="S40" i="18"/>
  <c r="R40" i="18"/>
  <c r="Q40" i="18"/>
  <c r="P40" i="18"/>
  <c r="T40" i="18" s="1"/>
  <c r="E40" i="18"/>
  <c r="S39" i="18"/>
  <c r="R39" i="18"/>
  <c r="Q39" i="18"/>
  <c r="P39" i="18"/>
  <c r="E39" i="18"/>
  <c r="U39" i="18" s="1"/>
  <c r="T38" i="18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S35" i="18"/>
  <c r="R35" i="18"/>
  <c r="O35" i="18"/>
  <c r="N35" i="18"/>
  <c r="M35" i="18"/>
  <c r="L35" i="18"/>
  <c r="K35" i="18"/>
  <c r="J35" i="18"/>
  <c r="I35" i="18"/>
  <c r="H35" i="18"/>
  <c r="G35" i="18"/>
  <c r="F35" i="18"/>
  <c r="C35" i="18"/>
  <c r="B35" i="18"/>
  <c r="E35" i="18" s="1"/>
  <c r="U34" i="18"/>
  <c r="S34" i="18"/>
  <c r="R34" i="18"/>
  <c r="Q34" i="18"/>
  <c r="P34" i="18"/>
  <c r="E34" i="18"/>
  <c r="T34" i="18" s="1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E32" i="18" s="1"/>
  <c r="B32" i="18"/>
  <c r="U31" i="18"/>
  <c r="S31" i="18"/>
  <c r="R31" i="18"/>
  <c r="Q31" i="18"/>
  <c r="P31" i="18"/>
  <c r="E31" i="18"/>
  <c r="T31" i="18" s="1"/>
  <c r="U30" i="18"/>
  <c r="S30" i="18"/>
  <c r="R30" i="18"/>
  <c r="Q30" i="18"/>
  <c r="P30" i="18"/>
  <c r="E30" i="18"/>
  <c r="T30" i="18" s="1"/>
  <c r="S29" i="18"/>
  <c r="R29" i="18"/>
  <c r="Q29" i="18"/>
  <c r="P29" i="18"/>
  <c r="E29" i="18"/>
  <c r="U29" i="18" s="1"/>
  <c r="S28" i="18"/>
  <c r="R28" i="18"/>
  <c r="Q28" i="18"/>
  <c r="P28" i="18"/>
  <c r="E28" i="18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S25" i="18"/>
  <c r="R25" i="18"/>
  <c r="Q25" i="18"/>
  <c r="P25" i="18"/>
  <c r="E25" i="18"/>
  <c r="S24" i="18"/>
  <c r="R24" i="18"/>
  <c r="Q24" i="18"/>
  <c r="P24" i="18"/>
  <c r="E24" i="18"/>
  <c r="S23" i="18"/>
  <c r="R23" i="18"/>
  <c r="Q23" i="18"/>
  <c r="P23" i="18"/>
  <c r="E23" i="18"/>
  <c r="U23" i="18" s="1"/>
  <c r="T22" i="18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O17" i="18"/>
  <c r="N17" i="18"/>
  <c r="M17" i="18"/>
  <c r="L17" i="18"/>
  <c r="K17" i="18"/>
  <c r="J17" i="18"/>
  <c r="R17" i="18" s="1"/>
  <c r="I17" i="18"/>
  <c r="H17" i="18"/>
  <c r="G17" i="18"/>
  <c r="F17" i="18"/>
  <c r="C17" i="18"/>
  <c r="B17" i="18"/>
  <c r="E17" i="18" s="1"/>
  <c r="U16" i="18"/>
  <c r="S16" i="18"/>
  <c r="R16" i="18"/>
  <c r="Q16" i="18"/>
  <c r="P16" i="18"/>
  <c r="E16" i="18"/>
  <c r="T16" i="18" s="1"/>
  <c r="U15" i="18"/>
  <c r="S15" i="18"/>
  <c r="R15" i="18"/>
  <c r="Q15" i="18"/>
  <c r="P15" i="18"/>
  <c r="E15" i="18"/>
  <c r="T15" i="18" s="1"/>
  <c r="U14" i="18"/>
  <c r="T14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S11" i="18"/>
  <c r="R11" i="18"/>
  <c r="Q11" i="18"/>
  <c r="P11" i="18"/>
  <c r="E11" i="18"/>
  <c r="T11" i="18" s="1"/>
  <c r="S10" i="18"/>
  <c r="R10" i="18"/>
  <c r="Q10" i="18"/>
  <c r="P10" i="18"/>
  <c r="E10" i="18"/>
  <c r="S9" i="18"/>
  <c r="R9" i="18"/>
  <c r="Q9" i="18"/>
  <c r="P9" i="18"/>
  <c r="E9" i="18"/>
  <c r="S96" i="17"/>
  <c r="R96" i="17"/>
  <c r="Q96" i="17"/>
  <c r="P96" i="17"/>
  <c r="E96" i="17"/>
  <c r="T96" i="17" s="1"/>
  <c r="S95" i="17"/>
  <c r="R95" i="17"/>
  <c r="Q95" i="17"/>
  <c r="P95" i="17"/>
  <c r="E95" i="17"/>
  <c r="U95" i="17" s="1"/>
  <c r="S94" i="17"/>
  <c r="R94" i="17"/>
  <c r="Q94" i="17"/>
  <c r="P94" i="17"/>
  <c r="E94" i="17"/>
  <c r="U94" i="17" s="1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O75" i="17"/>
  <c r="N75" i="17"/>
  <c r="M75" i="17"/>
  <c r="L75" i="17"/>
  <c r="K75" i="17"/>
  <c r="J75" i="17"/>
  <c r="I75" i="17"/>
  <c r="S75" i="17" s="1"/>
  <c r="H75" i="17"/>
  <c r="G75" i="17"/>
  <c r="F75" i="17"/>
  <c r="C75" i="17"/>
  <c r="B75" i="17"/>
  <c r="S74" i="17"/>
  <c r="O74" i="17"/>
  <c r="N74" i="17"/>
  <c r="M74" i="17"/>
  <c r="L74" i="17"/>
  <c r="K74" i="17"/>
  <c r="J74" i="17"/>
  <c r="I74" i="17"/>
  <c r="H74" i="17"/>
  <c r="R74" i="17" s="1"/>
  <c r="G74" i="17"/>
  <c r="F74" i="17"/>
  <c r="C74" i="17"/>
  <c r="B74" i="17"/>
  <c r="S73" i="17"/>
  <c r="O73" i="17"/>
  <c r="N73" i="17"/>
  <c r="M73" i="17"/>
  <c r="L73" i="17"/>
  <c r="K73" i="17"/>
  <c r="J73" i="17"/>
  <c r="I73" i="17"/>
  <c r="H73" i="17"/>
  <c r="G73" i="17"/>
  <c r="F73" i="17"/>
  <c r="C73" i="17"/>
  <c r="B73" i="17"/>
  <c r="E73" i="17" s="1"/>
  <c r="S72" i="17"/>
  <c r="R72" i="17"/>
  <c r="Q72" i="17"/>
  <c r="P72" i="17"/>
  <c r="E72" i="17"/>
  <c r="U72" i="17" s="1"/>
  <c r="U71" i="17"/>
  <c r="S71" i="17"/>
  <c r="R71" i="17"/>
  <c r="Q71" i="17"/>
  <c r="P71" i="17"/>
  <c r="E71" i="17"/>
  <c r="O69" i="17"/>
  <c r="N69" i="17"/>
  <c r="M69" i="17"/>
  <c r="L69" i="17"/>
  <c r="K69" i="17"/>
  <c r="J69" i="17"/>
  <c r="I69" i="17"/>
  <c r="S69" i="17" s="1"/>
  <c r="H69" i="17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R68" i="17" s="1"/>
  <c r="G68" i="17"/>
  <c r="F68" i="17"/>
  <c r="C68" i="17"/>
  <c r="B68" i="17"/>
  <c r="T67" i="17"/>
  <c r="S67" i="17"/>
  <c r="R67" i="17"/>
  <c r="Q67" i="17"/>
  <c r="P67" i="17"/>
  <c r="E67" i="17"/>
  <c r="U67" i="17" s="1"/>
  <c r="S66" i="17"/>
  <c r="R66" i="17"/>
  <c r="Q66" i="17"/>
  <c r="P66" i="17"/>
  <c r="E66" i="17"/>
  <c r="T66" i="17" s="1"/>
  <c r="S65" i="17"/>
  <c r="R65" i="17"/>
  <c r="Q65" i="17"/>
  <c r="P65" i="17"/>
  <c r="E65" i="17"/>
  <c r="T65" i="17" s="1"/>
  <c r="S64" i="17"/>
  <c r="R64" i="17"/>
  <c r="Q64" i="17"/>
  <c r="P64" i="17"/>
  <c r="E64" i="17"/>
  <c r="U64" i="17" s="1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U60" i="17" s="1"/>
  <c r="U59" i="17"/>
  <c r="S59" i="17"/>
  <c r="R59" i="17"/>
  <c r="Q59" i="17"/>
  <c r="P59" i="17"/>
  <c r="E59" i="17"/>
  <c r="T59" i="17" s="1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S54" i="17"/>
  <c r="R54" i="17"/>
  <c r="Q54" i="17"/>
  <c r="P54" i="17"/>
  <c r="E54" i="17"/>
  <c r="S53" i="17"/>
  <c r="R53" i="17"/>
  <c r="Q53" i="17"/>
  <c r="P53" i="17"/>
  <c r="E53" i="17"/>
  <c r="U52" i="17"/>
  <c r="S52" i="17"/>
  <c r="R52" i="17"/>
  <c r="Q52" i="17"/>
  <c r="P52" i="17"/>
  <c r="E52" i="17"/>
  <c r="T52" i="17" s="1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Q44" i="17"/>
  <c r="P44" i="17"/>
  <c r="E44" i="17"/>
  <c r="T44" i="17" s="1"/>
  <c r="O42" i="17"/>
  <c r="N42" i="17"/>
  <c r="M42" i="17"/>
  <c r="L42" i="17"/>
  <c r="K42" i="17"/>
  <c r="J42" i="17"/>
  <c r="I42" i="17"/>
  <c r="H42" i="17"/>
  <c r="R42" i="17" s="1"/>
  <c r="G42" i="17"/>
  <c r="F42" i="17"/>
  <c r="C42" i="17"/>
  <c r="B42" i="17"/>
  <c r="S41" i="17"/>
  <c r="R41" i="17"/>
  <c r="Q41" i="17"/>
  <c r="P41" i="17"/>
  <c r="E41" i="17"/>
  <c r="T41" i="17" s="1"/>
  <c r="T40" i="17"/>
  <c r="S40" i="17"/>
  <c r="R40" i="17"/>
  <c r="Q40" i="17"/>
  <c r="P40" i="17"/>
  <c r="E40" i="17"/>
  <c r="U40" i="17" s="1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5" i="17"/>
  <c r="R35" i="17"/>
  <c r="O35" i="17"/>
  <c r="N35" i="17"/>
  <c r="M35" i="17"/>
  <c r="L35" i="17"/>
  <c r="K35" i="17"/>
  <c r="J35" i="17"/>
  <c r="I35" i="17"/>
  <c r="H35" i="17"/>
  <c r="G35" i="17"/>
  <c r="F35" i="17"/>
  <c r="C35" i="17"/>
  <c r="B35" i="17"/>
  <c r="E35" i="17" s="1"/>
  <c r="S34" i="17"/>
  <c r="R34" i="17"/>
  <c r="Q34" i="17"/>
  <c r="P34" i="17"/>
  <c r="E34" i="17"/>
  <c r="T34" i="17" s="1"/>
  <c r="O32" i="17"/>
  <c r="N32" i="17"/>
  <c r="M32" i="17"/>
  <c r="L32" i="17"/>
  <c r="K32" i="17"/>
  <c r="J32" i="17"/>
  <c r="I32" i="17"/>
  <c r="H32" i="17"/>
  <c r="P32" i="17" s="1"/>
  <c r="G32" i="17"/>
  <c r="F32" i="17"/>
  <c r="C32" i="17"/>
  <c r="B32" i="17"/>
  <c r="S31" i="17"/>
  <c r="R31" i="17"/>
  <c r="Q31" i="17"/>
  <c r="P31" i="17"/>
  <c r="E31" i="17"/>
  <c r="S30" i="17"/>
  <c r="R30" i="17"/>
  <c r="Q30" i="17"/>
  <c r="P30" i="17"/>
  <c r="E30" i="17"/>
  <c r="U30" i="17" s="1"/>
  <c r="S29" i="17"/>
  <c r="R29" i="17"/>
  <c r="Q29" i="17"/>
  <c r="P29" i="17"/>
  <c r="E29" i="17"/>
  <c r="U28" i="17"/>
  <c r="S28" i="17"/>
  <c r="R28" i="17"/>
  <c r="Q28" i="17"/>
  <c r="P28" i="17"/>
  <c r="E28" i="17"/>
  <c r="T28" i="17" s="1"/>
  <c r="S26" i="17"/>
  <c r="O26" i="17"/>
  <c r="N26" i="17"/>
  <c r="M26" i="17"/>
  <c r="L26" i="17"/>
  <c r="K26" i="17"/>
  <c r="J26" i="17"/>
  <c r="I26" i="17"/>
  <c r="H26" i="17"/>
  <c r="R26" i="17" s="1"/>
  <c r="G26" i="17"/>
  <c r="F26" i="17"/>
  <c r="C26" i="17"/>
  <c r="B26" i="17"/>
  <c r="E26" i="17" s="1"/>
  <c r="S25" i="17"/>
  <c r="R25" i="17"/>
  <c r="Q25" i="17"/>
  <c r="P25" i="17"/>
  <c r="E25" i="17"/>
  <c r="T25" i="17" s="1"/>
  <c r="U24" i="17"/>
  <c r="S24" i="17"/>
  <c r="R24" i="17"/>
  <c r="Q24" i="17"/>
  <c r="P24" i="17"/>
  <c r="E24" i="17"/>
  <c r="T24" i="17" s="1"/>
  <c r="U23" i="17"/>
  <c r="S23" i="17"/>
  <c r="R23" i="17"/>
  <c r="Q23" i="17"/>
  <c r="P23" i="17"/>
  <c r="E23" i="17"/>
  <c r="T23" i="17" s="1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S19" i="17"/>
  <c r="R19" i="17"/>
  <c r="Q19" i="17"/>
  <c r="P19" i="17"/>
  <c r="E19" i="17"/>
  <c r="U19" i="17" s="1"/>
  <c r="O17" i="17"/>
  <c r="N17" i="17"/>
  <c r="M17" i="17"/>
  <c r="L17" i="17"/>
  <c r="K17" i="17"/>
  <c r="J17" i="17"/>
  <c r="R17" i="17" s="1"/>
  <c r="I17" i="17"/>
  <c r="S17" i="17" s="1"/>
  <c r="H17" i="17"/>
  <c r="G17" i="17"/>
  <c r="F17" i="17"/>
  <c r="C17" i="17"/>
  <c r="B17" i="17"/>
  <c r="E17" i="17" s="1"/>
  <c r="T16" i="17"/>
  <c r="S16" i="17"/>
  <c r="R16" i="17"/>
  <c r="Q16" i="17"/>
  <c r="P16" i="17"/>
  <c r="E16" i="17"/>
  <c r="U16" i="17" s="1"/>
  <c r="S15" i="17"/>
  <c r="R15" i="17"/>
  <c r="Q15" i="17"/>
  <c r="P15" i="17"/>
  <c r="E15" i="17"/>
  <c r="U14" i="17"/>
  <c r="S14" i="17"/>
  <c r="R14" i="17"/>
  <c r="Q14" i="17"/>
  <c r="P14" i="17"/>
  <c r="E14" i="17"/>
  <c r="T14" i="17" s="1"/>
  <c r="U13" i="17"/>
  <c r="S13" i="17"/>
  <c r="R13" i="17"/>
  <c r="Q13" i="17"/>
  <c r="P13" i="17"/>
  <c r="E13" i="17"/>
  <c r="T13" i="17" s="1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U96" i="16"/>
  <c r="S96" i="16"/>
  <c r="R96" i="16"/>
  <c r="Q96" i="16"/>
  <c r="P96" i="16"/>
  <c r="E96" i="16"/>
  <c r="T96" i="16" s="1"/>
  <c r="S95" i="16"/>
  <c r="R95" i="16"/>
  <c r="Q95" i="16"/>
  <c r="P95" i="16"/>
  <c r="E95" i="16"/>
  <c r="U94" i="16"/>
  <c r="S94" i="16"/>
  <c r="R94" i="16"/>
  <c r="Q94" i="16"/>
  <c r="P94" i="16"/>
  <c r="E94" i="16"/>
  <c r="T94" i="16" s="1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U90" i="16" s="1"/>
  <c r="U89" i="16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O75" i="16"/>
  <c r="N75" i="16"/>
  <c r="M75" i="16"/>
  <c r="L75" i="16"/>
  <c r="K75" i="16"/>
  <c r="J75" i="16"/>
  <c r="I75" i="16"/>
  <c r="S75" i="16" s="1"/>
  <c r="H75" i="16"/>
  <c r="G75" i="16"/>
  <c r="F75" i="16"/>
  <c r="C75" i="16"/>
  <c r="B75" i="16"/>
  <c r="S74" i="16"/>
  <c r="O74" i="16"/>
  <c r="N74" i="16"/>
  <c r="M74" i="16"/>
  <c r="L74" i="16"/>
  <c r="K74" i="16"/>
  <c r="J74" i="16"/>
  <c r="I74" i="16"/>
  <c r="Q74" i="16" s="1"/>
  <c r="H74" i="16"/>
  <c r="G74" i="16"/>
  <c r="F74" i="16"/>
  <c r="C74" i="16"/>
  <c r="B74" i="16"/>
  <c r="S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E73" i="16" s="1"/>
  <c r="S72" i="16"/>
  <c r="R72" i="16"/>
  <c r="Q72" i="16"/>
  <c r="P72" i="16"/>
  <c r="E72" i="16"/>
  <c r="U72" i="16" s="1"/>
  <c r="S71" i="16"/>
  <c r="R71" i="16"/>
  <c r="Q71" i="16"/>
  <c r="U71" i="16" s="1"/>
  <c r="P71" i="16"/>
  <c r="E71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R68" i="16" s="1"/>
  <c r="G68" i="16"/>
  <c r="F68" i="16"/>
  <c r="C68" i="16"/>
  <c r="B68" i="16"/>
  <c r="S67" i="16"/>
  <c r="R67" i="16"/>
  <c r="Q67" i="16"/>
  <c r="P67" i="16"/>
  <c r="E67" i="16"/>
  <c r="U67" i="16" s="1"/>
  <c r="U66" i="16"/>
  <c r="S66" i="16"/>
  <c r="R66" i="16"/>
  <c r="Q66" i="16"/>
  <c r="P66" i="16"/>
  <c r="E66" i="16"/>
  <c r="T66" i="16" s="1"/>
  <c r="S65" i="16"/>
  <c r="R65" i="16"/>
  <c r="Q65" i="16"/>
  <c r="P65" i="16"/>
  <c r="E65" i="16"/>
  <c r="T65" i="16" s="1"/>
  <c r="S64" i="16"/>
  <c r="R64" i="16"/>
  <c r="Q64" i="16"/>
  <c r="P64" i="16"/>
  <c r="E64" i="16"/>
  <c r="S63" i="16"/>
  <c r="R63" i="16"/>
  <c r="Q63" i="16"/>
  <c r="P63" i="16"/>
  <c r="E63" i="16"/>
  <c r="U63" i="16" s="1"/>
  <c r="S61" i="16"/>
  <c r="O61" i="16"/>
  <c r="N61" i="16"/>
  <c r="M61" i="16"/>
  <c r="L61" i="16"/>
  <c r="K61" i="16"/>
  <c r="J61" i="16"/>
  <c r="I61" i="16"/>
  <c r="H61" i="16"/>
  <c r="R61" i="16" s="1"/>
  <c r="C61" i="16"/>
  <c r="B61" i="16"/>
  <c r="E61" i="16" s="1"/>
  <c r="S60" i="16"/>
  <c r="R60" i="16"/>
  <c r="Q60" i="16"/>
  <c r="P60" i="16"/>
  <c r="E60" i="16"/>
  <c r="U60" i="16" s="1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O55" i="16"/>
  <c r="N55" i="16"/>
  <c r="M55" i="16"/>
  <c r="L55" i="16"/>
  <c r="K55" i="16"/>
  <c r="J55" i="16"/>
  <c r="I55" i="16"/>
  <c r="H55" i="16"/>
  <c r="R55" i="16" s="1"/>
  <c r="G55" i="16"/>
  <c r="F55" i="16"/>
  <c r="C55" i="16"/>
  <c r="B55" i="16"/>
  <c r="U54" i="16"/>
  <c r="S54" i="16"/>
  <c r="R54" i="16"/>
  <c r="Q54" i="16"/>
  <c r="P54" i="16"/>
  <c r="E54" i="16"/>
  <c r="T54" i="16" s="1"/>
  <c r="S53" i="16"/>
  <c r="R53" i="16"/>
  <c r="Q53" i="16"/>
  <c r="P53" i="16"/>
  <c r="E53" i="16"/>
  <c r="U53" i="16" s="1"/>
  <c r="S52" i="16"/>
  <c r="R52" i="16"/>
  <c r="Q52" i="16"/>
  <c r="P52" i="16"/>
  <c r="E52" i="16"/>
  <c r="U51" i="16"/>
  <c r="S51" i="16"/>
  <c r="R51" i="16"/>
  <c r="Q51" i="16"/>
  <c r="P51" i="16"/>
  <c r="E51" i="16"/>
  <c r="T51" i="16" s="1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T46" i="16" s="1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O42" i="16"/>
  <c r="N42" i="16"/>
  <c r="M42" i="16"/>
  <c r="L42" i="16"/>
  <c r="K42" i="16"/>
  <c r="J42" i="16"/>
  <c r="I42" i="16"/>
  <c r="S42" i="16" s="1"/>
  <c r="H42" i="16"/>
  <c r="G42" i="16"/>
  <c r="F42" i="16"/>
  <c r="C42" i="16"/>
  <c r="B42" i="16"/>
  <c r="S41" i="16"/>
  <c r="R41" i="16"/>
  <c r="Q41" i="16"/>
  <c r="P41" i="16"/>
  <c r="E41" i="16"/>
  <c r="U40" i="16"/>
  <c r="S40" i="16"/>
  <c r="R40" i="16"/>
  <c r="Q40" i="16"/>
  <c r="P40" i="16"/>
  <c r="E40" i="16"/>
  <c r="T40" i="16" s="1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S37" i="16"/>
  <c r="R37" i="16"/>
  <c r="Q37" i="16"/>
  <c r="P37" i="16"/>
  <c r="E37" i="16"/>
  <c r="O35" i="16"/>
  <c r="N35" i="16"/>
  <c r="M35" i="16"/>
  <c r="L35" i="16"/>
  <c r="K35" i="16"/>
  <c r="J35" i="16"/>
  <c r="I35" i="16"/>
  <c r="S35" i="16" s="1"/>
  <c r="H35" i="16"/>
  <c r="R35" i="16" s="1"/>
  <c r="G35" i="16"/>
  <c r="F35" i="16"/>
  <c r="C35" i="16"/>
  <c r="B35" i="16"/>
  <c r="S34" i="16"/>
  <c r="R34" i="16"/>
  <c r="Q34" i="16"/>
  <c r="P34" i="16"/>
  <c r="E34" i="16"/>
  <c r="U34" i="16" s="1"/>
  <c r="O32" i="16"/>
  <c r="N32" i="16"/>
  <c r="M32" i="16"/>
  <c r="L32" i="16"/>
  <c r="K32" i="16"/>
  <c r="J32" i="16"/>
  <c r="I32" i="16"/>
  <c r="S32" i="16" s="1"/>
  <c r="H32" i="16"/>
  <c r="R32" i="16" s="1"/>
  <c r="G32" i="16"/>
  <c r="F32" i="16"/>
  <c r="C32" i="16"/>
  <c r="B32" i="16"/>
  <c r="S31" i="16"/>
  <c r="R31" i="16"/>
  <c r="Q31" i="16"/>
  <c r="P31" i="16"/>
  <c r="E31" i="16"/>
  <c r="U31" i="16" s="1"/>
  <c r="S30" i="16"/>
  <c r="R30" i="16"/>
  <c r="Q30" i="16"/>
  <c r="P30" i="16"/>
  <c r="E30" i="16"/>
  <c r="U29" i="16"/>
  <c r="S29" i="16"/>
  <c r="R29" i="16"/>
  <c r="Q29" i="16"/>
  <c r="P29" i="16"/>
  <c r="E29" i="16"/>
  <c r="T29" i="16" s="1"/>
  <c r="T28" i="16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H26" i="16"/>
  <c r="R26" i="16" s="1"/>
  <c r="G26" i="16"/>
  <c r="F26" i="16"/>
  <c r="C26" i="16"/>
  <c r="B26" i="16"/>
  <c r="E26" i="16" s="1"/>
  <c r="U25" i="16"/>
  <c r="T25" i="16"/>
  <c r="S25" i="16"/>
  <c r="R25" i="16"/>
  <c r="Q25" i="16"/>
  <c r="P25" i="16"/>
  <c r="E25" i="16"/>
  <c r="T24" i="16"/>
  <c r="S24" i="16"/>
  <c r="R24" i="16"/>
  <c r="Q24" i="16"/>
  <c r="P24" i="16"/>
  <c r="E24" i="16"/>
  <c r="U24" i="16" s="1"/>
  <c r="S23" i="16"/>
  <c r="R23" i="16"/>
  <c r="Q23" i="16"/>
  <c r="P23" i="16"/>
  <c r="E23" i="16"/>
  <c r="U23" i="16" s="1"/>
  <c r="U22" i="16"/>
  <c r="S22" i="16"/>
  <c r="R22" i="16"/>
  <c r="Q22" i="16"/>
  <c r="P22" i="16"/>
  <c r="E22" i="16"/>
  <c r="T22" i="16" s="1"/>
  <c r="U21" i="16"/>
  <c r="S21" i="16"/>
  <c r="R21" i="16"/>
  <c r="Q21" i="16"/>
  <c r="P21" i="16"/>
  <c r="E21" i="16"/>
  <c r="T21" i="16" s="1"/>
  <c r="S20" i="16"/>
  <c r="R20" i="16"/>
  <c r="Q20" i="16"/>
  <c r="P20" i="16"/>
  <c r="E20" i="16"/>
  <c r="S19" i="16"/>
  <c r="R19" i="16"/>
  <c r="Q19" i="16"/>
  <c r="P19" i="16"/>
  <c r="E19" i="16"/>
  <c r="S17" i="16"/>
  <c r="O17" i="16"/>
  <c r="N17" i="16"/>
  <c r="M17" i="16"/>
  <c r="L17" i="16"/>
  <c r="K17" i="16"/>
  <c r="J17" i="16"/>
  <c r="I17" i="16"/>
  <c r="H17" i="16"/>
  <c r="R17" i="16" s="1"/>
  <c r="G17" i="16"/>
  <c r="F17" i="16"/>
  <c r="C17" i="16"/>
  <c r="B17" i="16"/>
  <c r="S16" i="16"/>
  <c r="R16" i="16"/>
  <c r="Q16" i="16"/>
  <c r="P16" i="16"/>
  <c r="E16" i="16"/>
  <c r="S15" i="16"/>
  <c r="R15" i="16"/>
  <c r="Q15" i="16"/>
  <c r="P15" i="16"/>
  <c r="E15" i="16"/>
  <c r="T15" i="16" s="1"/>
  <c r="U14" i="16"/>
  <c r="S14" i="16"/>
  <c r="R14" i="16"/>
  <c r="Q14" i="16"/>
  <c r="P14" i="16"/>
  <c r="E14" i="16"/>
  <c r="T14" i="16" s="1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S96" i="15"/>
  <c r="R96" i="15"/>
  <c r="Q96" i="15"/>
  <c r="P96" i="15"/>
  <c r="E96" i="15"/>
  <c r="U95" i="15"/>
  <c r="S95" i="15"/>
  <c r="R95" i="15"/>
  <c r="Q95" i="15"/>
  <c r="P95" i="15"/>
  <c r="E95" i="15"/>
  <c r="T95" i="15" s="1"/>
  <c r="T94" i="15"/>
  <c r="S94" i="15"/>
  <c r="R94" i="15"/>
  <c r="Q94" i="15"/>
  <c r="P94" i="15"/>
  <c r="E94" i="15"/>
  <c r="U94" i="15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U91" i="15"/>
  <c r="S91" i="15"/>
  <c r="R91" i="15"/>
  <c r="Q91" i="15"/>
  <c r="P91" i="15"/>
  <c r="E91" i="15"/>
  <c r="T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R74" i="15" s="1"/>
  <c r="G74" i="15"/>
  <c r="F74" i="15"/>
  <c r="C74" i="15"/>
  <c r="E74" i="15" s="1"/>
  <c r="B74" i="15"/>
  <c r="O73" i="15"/>
  <c r="N73" i="15"/>
  <c r="M73" i="15"/>
  <c r="L73" i="15"/>
  <c r="K73" i="15"/>
  <c r="J73" i="15"/>
  <c r="I73" i="15"/>
  <c r="H73" i="15"/>
  <c r="G73" i="15"/>
  <c r="F73" i="15"/>
  <c r="E73" i="15"/>
  <c r="C73" i="15"/>
  <c r="B73" i="15"/>
  <c r="S72" i="15"/>
  <c r="R72" i="15"/>
  <c r="Q72" i="15"/>
  <c r="U72" i="15" s="1"/>
  <c r="P72" i="15"/>
  <c r="E72" i="15"/>
  <c r="T72" i="15" s="1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E68" i="15" s="1"/>
  <c r="U67" i="15"/>
  <c r="T67" i="15"/>
  <c r="S67" i="15"/>
  <c r="R67" i="15"/>
  <c r="Q67" i="15"/>
  <c r="P67" i="15"/>
  <c r="E67" i="15"/>
  <c r="S66" i="15"/>
  <c r="R66" i="15"/>
  <c r="Q66" i="15"/>
  <c r="P66" i="15"/>
  <c r="E66" i="15"/>
  <c r="S65" i="15"/>
  <c r="R65" i="15"/>
  <c r="Q65" i="15"/>
  <c r="P65" i="15"/>
  <c r="E65" i="15"/>
  <c r="S64" i="15"/>
  <c r="R64" i="15"/>
  <c r="Q64" i="15"/>
  <c r="P64" i="15"/>
  <c r="E64" i="15"/>
  <c r="T64" i="15" s="1"/>
  <c r="S63" i="15"/>
  <c r="R63" i="15"/>
  <c r="Q63" i="15"/>
  <c r="P63" i="15"/>
  <c r="E63" i="15"/>
  <c r="T63" i="15" s="1"/>
  <c r="O61" i="15"/>
  <c r="N61" i="15"/>
  <c r="M61" i="15"/>
  <c r="L61" i="15"/>
  <c r="K61" i="15"/>
  <c r="J61" i="15"/>
  <c r="I61" i="15"/>
  <c r="S61" i="15" s="1"/>
  <c r="H61" i="15"/>
  <c r="C61" i="15"/>
  <c r="B61" i="15"/>
  <c r="S60" i="15"/>
  <c r="R60" i="15"/>
  <c r="Q60" i="15"/>
  <c r="P60" i="15"/>
  <c r="E60" i="15"/>
  <c r="U60" i="15" s="1"/>
  <c r="S59" i="15"/>
  <c r="R59" i="15"/>
  <c r="Q59" i="15"/>
  <c r="P59" i="15"/>
  <c r="E59" i="15"/>
  <c r="T59" i="15" s="1"/>
  <c r="S58" i="15"/>
  <c r="R58" i="15"/>
  <c r="Q58" i="15"/>
  <c r="P58" i="15"/>
  <c r="E58" i="15"/>
  <c r="U58" i="15" s="1"/>
  <c r="S57" i="15"/>
  <c r="R57" i="15"/>
  <c r="Q57" i="15"/>
  <c r="P57" i="15"/>
  <c r="E57" i="15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E55" i="15" s="1"/>
  <c r="B55" i="15"/>
  <c r="S54" i="15"/>
  <c r="R54" i="15"/>
  <c r="Q54" i="15"/>
  <c r="P54" i="15"/>
  <c r="E54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U48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T45" i="15" s="1"/>
  <c r="U44" i="15"/>
  <c r="S44" i="15"/>
  <c r="R44" i="15"/>
  <c r="Q44" i="15"/>
  <c r="P44" i="15"/>
  <c r="E44" i="15"/>
  <c r="T44" i="15" s="1"/>
  <c r="S42" i="15"/>
  <c r="O42" i="15"/>
  <c r="N42" i="15"/>
  <c r="M42" i="15"/>
  <c r="L42" i="15"/>
  <c r="K42" i="15"/>
  <c r="J42" i="15"/>
  <c r="I42" i="15"/>
  <c r="H42" i="15"/>
  <c r="R42" i="15" s="1"/>
  <c r="G42" i="15"/>
  <c r="F42" i="15"/>
  <c r="C42" i="15"/>
  <c r="B42" i="15"/>
  <c r="E42" i="15" s="1"/>
  <c r="S41" i="15"/>
  <c r="R41" i="15"/>
  <c r="Q41" i="15"/>
  <c r="P41" i="15"/>
  <c r="E41" i="15"/>
  <c r="T41" i="15" s="1"/>
  <c r="S40" i="15"/>
  <c r="R40" i="15"/>
  <c r="Q40" i="15"/>
  <c r="P40" i="15"/>
  <c r="E40" i="15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S37" i="15"/>
  <c r="R37" i="15"/>
  <c r="Q37" i="15"/>
  <c r="P37" i="15"/>
  <c r="E37" i="15"/>
  <c r="R35" i="15"/>
  <c r="O35" i="15"/>
  <c r="N35" i="15"/>
  <c r="M35" i="15"/>
  <c r="L35" i="15"/>
  <c r="K35" i="15"/>
  <c r="J35" i="15"/>
  <c r="I35" i="15"/>
  <c r="H35" i="15"/>
  <c r="G35" i="15"/>
  <c r="F35" i="15"/>
  <c r="C35" i="15"/>
  <c r="B35" i="15"/>
  <c r="S34" i="15"/>
  <c r="R34" i="15"/>
  <c r="Q34" i="15"/>
  <c r="P34" i="15"/>
  <c r="E34" i="15"/>
  <c r="T34" i="15" s="1"/>
  <c r="O32" i="15"/>
  <c r="N32" i="15"/>
  <c r="M32" i="15"/>
  <c r="L32" i="15"/>
  <c r="K32" i="15"/>
  <c r="J32" i="15"/>
  <c r="I32" i="15"/>
  <c r="Q32" i="15" s="1"/>
  <c r="H32" i="15"/>
  <c r="R32" i="15" s="1"/>
  <c r="G32" i="15"/>
  <c r="F32" i="15"/>
  <c r="C32" i="15"/>
  <c r="B32" i="15"/>
  <c r="U31" i="15"/>
  <c r="S31" i="15"/>
  <c r="R31" i="15"/>
  <c r="Q31" i="15"/>
  <c r="P31" i="15"/>
  <c r="E31" i="15"/>
  <c r="T31" i="15" s="1"/>
  <c r="S30" i="15"/>
  <c r="R30" i="15"/>
  <c r="Q30" i="15"/>
  <c r="P30" i="15"/>
  <c r="E30" i="15"/>
  <c r="U30" i="15" s="1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O26" i="15"/>
  <c r="N26" i="15"/>
  <c r="M26" i="15"/>
  <c r="L26" i="15"/>
  <c r="K26" i="15"/>
  <c r="J26" i="15"/>
  <c r="I26" i="15"/>
  <c r="Q26" i="15" s="1"/>
  <c r="H26" i="15"/>
  <c r="R26" i="15" s="1"/>
  <c r="G26" i="15"/>
  <c r="F26" i="15"/>
  <c r="C26" i="15"/>
  <c r="B26" i="15"/>
  <c r="E26" i="15" s="1"/>
  <c r="S25" i="15"/>
  <c r="R25" i="15"/>
  <c r="Q25" i="15"/>
  <c r="P25" i="15"/>
  <c r="E25" i="15"/>
  <c r="U25" i="15" s="1"/>
  <c r="S24" i="15"/>
  <c r="R24" i="15"/>
  <c r="Q24" i="15"/>
  <c r="P24" i="15"/>
  <c r="E24" i="15"/>
  <c r="T24" i="15" s="1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T21" i="15"/>
  <c r="S21" i="15"/>
  <c r="R21" i="15"/>
  <c r="Q21" i="15"/>
  <c r="P21" i="15"/>
  <c r="E21" i="15"/>
  <c r="U21" i="15" s="1"/>
  <c r="U20" i="15"/>
  <c r="S20" i="15"/>
  <c r="R20" i="15"/>
  <c r="Q20" i="15"/>
  <c r="P20" i="15"/>
  <c r="E20" i="15"/>
  <c r="T20" i="15" s="1"/>
  <c r="S19" i="15"/>
  <c r="R19" i="15"/>
  <c r="Q19" i="15"/>
  <c r="P19" i="15"/>
  <c r="E19" i="15"/>
  <c r="U19" i="15" s="1"/>
  <c r="O17" i="15"/>
  <c r="N17" i="15"/>
  <c r="M17" i="15"/>
  <c r="Q17" i="15" s="1"/>
  <c r="L17" i="15"/>
  <c r="K17" i="15"/>
  <c r="J17" i="15"/>
  <c r="I17" i="15"/>
  <c r="S17" i="15" s="1"/>
  <c r="H17" i="15"/>
  <c r="G17" i="15"/>
  <c r="F17" i="15"/>
  <c r="C17" i="15"/>
  <c r="E17" i="15" s="1"/>
  <c r="B17" i="15"/>
  <c r="S16" i="15"/>
  <c r="R16" i="15"/>
  <c r="Q16" i="15"/>
  <c r="P16" i="15"/>
  <c r="E16" i="15"/>
  <c r="U16" i="15" s="1"/>
  <c r="S15" i="15"/>
  <c r="R15" i="15"/>
  <c r="Q15" i="15"/>
  <c r="P15" i="15"/>
  <c r="E15" i="15"/>
  <c r="T15" i="15" s="1"/>
  <c r="T14" i="15"/>
  <c r="S14" i="15"/>
  <c r="R14" i="15"/>
  <c r="Q14" i="15"/>
  <c r="P14" i="15"/>
  <c r="E14" i="15"/>
  <c r="U14" i="15" s="1"/>
  <c r="U13" i="15"/>
  <c r="S13" i="15"/>
  <c r="R13" i="15"/>
  <c r="Q13" i="15"/>
  <c r="P13" i="15"/>
  <c r="E13" i="15"/>
  <c r="T13" i="15" s="1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U10" i="15"/>
  <c r="S10" i="15"/>
  <c r="R10" i="15"/>
  <c r="Q10" i="15"/>
  <c r="P10" i="15"/>
  <c r="E10" i="15"/>
  <c r="U9" i="15"/>
  <c r="S9" i="15"/>
  <c r="R9" i="15"/>
  <c r="Q9" i="15"/>
  <c r="P9" i="15"/>
  <c r="E9" i="15"/>
  <c r="S96" i="14"/>
  <c r="R96" i="14"/>
  <c r="Q96" i="14"/>
  <c r="P96" i="14"/>
  <c r="E96" i="14"/>
  <c r="U96" i="14" s="1"/>
  <c r="S95" i="14"/>
  <c r="R95" i="14"/>
  <c r="Q95" i="14"/>
  <c r="P95" i="14"/>
  <c r="E95" i="14"/>
  <c r="S94" i="14"/>
  <c r="R94" i="14"/>
  <c r="Q94" i="14"/>
  <c r="P94" i="14"/>
  <c r="E94" i="14"/>
  <c r="U94" i="14" s="1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T91" i="14"/>
  <c r="S91" i="14"/>
  <c r="R91" i="14"/>
  <c r="Q91" i="14"/>
  <c r="P91" i="14"/>
  <c r="E91" i="14"/>
  <c r="U91" i="14" s="1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U88" i="14"/>
  <c r="S88" i="14"/>
  <c r="R88" i="14"/>
  <c r="Q88" i="14"/>
  <c r="P88" i="14"/>
  <c r="E88" i="14"/>
  <c r="T88" i="14" s="1"/>
  <c r="O75" i="14"/>
  <c r="N75" i="14"/>
  <c r="M75" i="14"/>
  <c r="L75" i="14"/>
  <c r="K75" i="14"/>
  <c r="J75" i="14"/>
  <c r="I75" i="14"/>
  <c r="S75" i="14" s="1"/>
  <c r="H75" i="14"/>
  <c r="G75" i="14"/>
  <c r="F75" i="14"/>
  <c r="C75" i="14"/>
  <c r="B75" i="14"/>
  <c r="O74" i="14"/>
  <c r="N74" i="14"/>
  <c r="M74" i="14"/>
  <c r="L74" i="14"/>
  <c r="K74" i="14"/>
  <c r="J74" i="14"/>
  <c r="I74" i="14"/>
  <c r="S74" i="14" s="1"/>
  <c r="H74" i="14"/>
  <c r="R74" i="14" s="1"/>
  <c r="G74" i="14"/>
  <c r="F74" i="14"/>
  <c r="C74" i="14"/>
  <c r="B74" i="14"/>
  <c r="S73" i="14"/>
  <c r="O73" i="14"/>
  <c r="N73" i="14"/>
  <c r="M73" i="14"/>
  <c r="L73" i="14"/>
  <c r="K73" i="14"/>
  <c r="J73" i="14"/>
  <c r="I73" i="14"/>
  <c r="H73" i="14"/>
  <c r="R73" i="14" s="1"/>
  <c r="G73" i="14"/>
  <c r="F73" i="14"/>
  <c r="E73" i="14"/>
  <c r="C73" i="14"/>
  <c r="B73" i="14"/>
  <c r="U72" i="14"/>
  <c r="T72" i="14"/>
  <c r="S72" i="14"/>
  <c r="R72" i="14"/>
  <c r="Q72" i="14"/>
  <c r="P72" i="14"/>
  <c r="E72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S69" i="14" s="1"/>
  <c r="H69" i="14"/>
  <c r="G69" i="14"/>
  <c r="F69" i="14"/>
  <c r="C69" i="14"/>
  <c r="B69" i="14"/>
  <c r="O68" i="14"/>
  <c r="N68" i="14"/>
  <c r="M68" i="14"/>
  <c r="L68" i="14"/>
  <c r="K68" i="14"/>
  <c r="J68" i="14"/>
  <c r="I68" i="14"/>
  <c r="H68" i="14"/>
  <c r="G68" i="14"/>
  <c r="F68" i="14"/>
  <c r="C68" i="14"/>
  <c r="B68" i="14"/>
  <c r="S67" i="14"/>
  <c r="R67" i="14"/>
  <c r="Q67" i="14"/>
  <c r="P67" i="14"/>
  <c r="E67" i="14"/>
  <c r="U67" i="14" s="1"/>
  <c r="T66" i="14"/>
  <c r="S66" i="14"/>
  <c r="R66" i="14"/>
  <c r="Q66" i="14"/>
  <c r="P66" i="14"/>
  <c r="E66" i="14"/>
  <c r="U66" i="14" s="1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S63" i="14"/>
  <c r="R63" i="14"/>
  <c r="Q63" i="14"/>
  <c r="P63" i="14"/>
  <c r="E63" i="14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E61" i="14" s="1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H55" i="14"/>
  <c r="R55" i="14" s="1"/>
  <c r="G55" i="14"/>
  <c r="F55" i="14"/>
  <c r="C55" i="14"/>
  <c r="B55" i="14"/>
  <c r="T54" i="14"/>
  <c r="S54" i="14"/>
  <c r="R54" i="14"/>
  <c r="Q54" i="14"/>
  <c r="P54" i="14"/>
  <c r="E54" i="14"/>
  <c r="U54" i="14" s="1"/>
  <c r="T53" i="14"/>
  <c r="S53" i="14"/>
  <c r="R53" i="14"/>
  <c r="Q53" i="14"/>
  <c r="U53" i="14" s="1"/>
  <c r="P53" i="14"/>
  <c r="E53" i="14"/>
  <c r="S52" i="14"/>
  <c r="R52" i="14"/>
  <c r="Q52" i="14"/>
  <c r="P52" i="14"/>
  <c r="E52" i="14"/>
  <c r="S51" i="14"/>
  <c r="R51" i="14"/>
  <c r="Q51" i="14"/>
  <c r="P51" i="14"/>
  <c r="E51" i="14"/>
  <c r="U51" i="14" s="1"/>
  <c r="S50" i="14"/>
  <c r="R50" i="14"/>
  <c r="Q50" i="14"/>
  <c r="P50" i="14"/>
  <c r="E50" i="14"/>
  <c r="T50" i="14" s="1"/>
  <c r="S49" i="14"/>
  <c r="R49" i="14"/>
  <c r="Q49" i="14"/>
  <c r="P49" i="14"/>
  <c r="E49" i="14"/>
  <c r="U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U45" i="14"/>
  <c r="T45" i="14"/>
  <c r="S45" i="14"/>
  <c r="R45" i="14"/>
  <c r="Q45" i="14"/>
  <c r="P45" i="14"/>
  <c r="E45" i="14"/>
  <c r="U44" i="14"/>
  <c r="S44" i="14"/>
  <c r="R44" i="14"/>
  <c r="Q44" i="14"/>
  <c r="P44" i="14"/>
  <c r="E44" i="14"/>
  <c r="T44" i="14" s="1"/>
  <c r="O42" i="14"/>
  <c r="N42" i="14"/>
  <c r="M42" i="14"/>
  <c r="L42" i="14"/>
  <c r="K42" i="14"/>
  <c r="J42" i="14"/>
  <c r="I42" i="14"/>
  <c r="S42" i="14" s="1"/>
  <c r="H42" i="14"/>
  <c r="G42" i="14"/>
  <c r="F42" i="14"/>
  <c r="E42" i="14"/>
  <c r="C42" i="14"/>
  <c r="B42" i="14"/>
  <c r="U41" i="14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S39" i="14"/>
  <c r="R39" i="14"/>
  <c r="Q39" i="14"/>
  <c r="P39" i="14"/>
  <c r="E39" i="14"/>
  <c r="T39" i="14" s="1"/>
  <c r="T38" i="14"/>
  <c r="S38" i="14"/>
  <c r="R38" i="14"/>
  <c r="Q38" i="14"/>
  <c r="P38" i="14"/>
  <c r="E38" i="14"/>
  <c r="U38" i="14" s="1"/>
  <c r="T37" i="14"/>
  <c r="S37" i="14"/>
  <c r="R37" i="14"/>
  <c r="Q37" i="14"/>
  <c r="P37" i="14"/>
  <c r="E37" i="14"/>
  <c r="U37" i="14" s="1"/>
  <c r="O35" i="14"/>
  <c r="N35" i="14"/>
  <c r="M35" i="14"/>
  <c r="L35" i="14"/>
  <c r="K35" i="14"/>
  <c r="J35" i="14"/>
  <c r="I35" i="14"/>
  <c r="Q35" i="14" s="1"/>
  <c r="H35" i="14"/>
  <c r="G35" i="14"/>
  <c r="F35" i="14"/>
  <c r="C35" i="14"/>
  <c r="B35" i="14"/>
  <c r="S34" i="14"/>
  <c r="R34" i="14"/>
  <c r="Q34" i="14"/>
  <c r="U34" i="14" s="1"/>
  <c r="P34" i="14"/>
  <c r="T34" i="14" s="1"/>
  <c r="E34" i="14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B32" i="14"/>
  <c r="T31" i="14"/>
  <c r="S31" i="14"/>
  <c r="R31" i="14"/>
  <c r="Q31" i="14"/>
  <c r="P31" i="14"/>
  <c r="E31" i="14"/>
  <c r="U31" i="14" s="1"/>
  <c r="T30" i="14"/>
  <c r="S30" i="14"/>
  <c r="R30" i="14"/>
  <c r="Q30" i="14"/>
  <c r="P30" i="14"/>
  <c r="E30" i="14"/>
  <c r="U30" i="14" s="1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T25" i="14" s="1"/>
  <c r="S24" i="14"/>
  <c r="R24" i="14"/>
  <c r="Q24" i="14"/>
  <c r="P24" i="14"/>
  <c r="E24" i="14"/>
  <c r="T24" i="14" s="1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T21" i="14" s="1"/>
  <c r="U20" i="14"/>
  <c r="T20" i="14"/>
  <c r="S20" i="14"/>
  <c r="R20" i="14"/>
  <c r="Q20" i="14"/>
  <c r="P20" i="14"/>
  <c r="E20" i="14"/>
  <c r="T19" i="14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S17" i="14" s="1"/>
  <c r="H17" i="14"/>
  <c r="R17" i="14" s="1"/>
  <c r="G17" i="14"/>
  <c r="F17" i="14"/>
  <c r="C17" i="14"/>
  <c r="B17" i="14"/>
  <c r="E17" i="14" s="1"/>
  <c r="T16" i="14"/>
  <c r="S16" i="14"/>
  <c r="R16" i="14"/>
  <c r="Q16" i="14"/>
  <c r="P16" i="14"/>
  <c r="E16" i="14"/>
  <c r="U16" i="14" s="1"/>
  <c r="U15" i="14"/>
  <c r="T15" i="14"/>
  <c r="S15" i="14"/>
  <c r="R15" i="14"/>
  <c r="Q15" i="14"/>
  <c r="P15" i="14"/>
  <c r="E15" i="14"/>
  <c r="S14" i="14"/>
  <c r="R14" i="14"/>
  <c r="Q14" i="14"/>
  <c r="P14" i="14"/>
  <c r="E14" i="14"/>
  <c r="T14" i="14" s="1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S10" i="14"/>
  <c r="R10" i="14"/>
  <c r="Q10" i="14"/>
  <c r="P10" i="14"/>
  <c r="E10" i="14"/>
  <c r="U10" i="14" s="1"/>
  <c r="T9" i="14"/>
  <c r="S9" i="14"/>
  <c r="R9" i="14"/>
  <c r="Q9" i="14"/>
  <c r="P9" i="14"/>
  <c r="E9" i="14"/>
  <c r="U9" i="14" s="1"/>
  <c r="T96" i="13"/>
  <c r="S96" i="13"/>
  <c r="R96" i="13"/>
  <c r="Q96" i="13"/>
  <c r="P96" i="13"/>
  <c r="E96" i="13"/>
  <c r="U96" i="13" s="1"/>
  <c r="S95" i="13"/>
  <c r="R95" i="13"/>
  <c r="Q95" i="13"/>
  <c r="P95" i="13"/>
  <c r="E95" i="13"/>
  <c r="U95" i="13" s="1"/>
  <c r="U94" i="13"/>
  <c r="T94" i="13"/>
  <c r="S94" i="13"/>
  <c r="R94" i="13"/>
  <c r="Q94" i="13"/>
  <c r="P94" i="13"/>
  <c r="E94" i="13"/>
  <c r="S93" i="13"/>
  <c r="R93" i="13"/>
  <c r="Q93" i="13"/>
  <c r="P93" i="13"/>
  <c r="E93" i="13"/>
  <c r="U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T89" i="13"/>
  <c r="S89" i="13"/>
  <c r="R89" i="13"/>
  <c r="Q89" i="13"/>
  <c r="P89" i="13"/>
  <c r="E89" i="13"/>
  <c r="U89" i="13" s="1"/>
  <c r="S88" i="13"/>
  <c r="R88" i="13"/>
  <c r="Q88" i="13"/>
  <c r="P88" i="13"/>
  <c r="E88" i="13"/>
  <c r="O75" i="13"/>
  <c r="N75" i="13"/>
  <c r="M75" i="13"/>
  <c r="L75" i="13"/>
  <c r="K75" i="13"/>
  <c r="J75" i="13"/>
  <c r="I75" i="13"/>
  <c r="H75" i="13"/>
  <c r="G75" i="13"/>
  <c r="F75" i="13"/>
  <c r="C75" i="13"/>
  <c r="B75" i="13"/>
  <c r="O74" i="13"/>
  <c r="N74" i="13"/>
  <c r="M74" i="13"/>
  <c r="L74" i="13"/>
  <c r="K74" i="13"/>
  <c r="J74" i="13"/>
  <c r="I74" i="13"/>
  <c r="S74" i="13" s="1"/>
  <c r="H74" i="13"/>
  <c r="G74" i="13"/>
  <c r="F74" i="13"/>
  <c r="C74" i="13"/>
  <c r="B74" i="13"/>
  <c r="E74" i="13" s="1"/>
  <c r="O73" i="13"/>
  <c r="N73" i="13"/>
  <c r="M73" i="13"/>
  <c r="L73" i="13"/>
  <c r="K73" i="13"/>
  <c r="J73" i="13"/>
  <c r="I73" i="13"/>
  <c r="S73" i="13" s="1"/>
  <c r="H73" i="13"/>
  <c r="P73" i="13" s="1"/>
  <c r="G73" i="13"/>
  <c r="F73" i="13"/>
  <c r="E73" i="13"/>
  <c r="C73" i="13"/>
  <c r="B73" i="13"/>
  <c r="S72" i="13"/>
  <c r="R72" i="13"/>
  <c r="Q72" i="13"/>
  <c r="P72" i="13"/>
  <c r="E72" i="13"/>
  <c r="U72" i="13" s="1"/>
  <c r="S71" i="13"/>
  <c r="R71" i="13"/>
  <c r="Q71" i="13"/>
  <c r="P71" i="13"/>
  <c r="E71" i="13"/>
  <c r="U71" i="13" s="1"/>
  <c r="O69" i="13"/>
  <c r="N69" i="13"/>
  <c r="M69" i="13"/>
  <c r="L69" i="13"/>
  <c r="K69" i="13"/>
  <c r="J69" i="13"/>
  <c r="I69" i="13"/>
  <c r="S69" i="13" s="1"/>
  <c r="H69" i="13"/>
  <c r="G69" i="13"/>
  <c r="F69" i="13"/>
  <c r="C69" i="13"/>
  <c r="B69" i="13"/>
  <c r="O68" i="13"/>
  <c r="N68" i="13"/>
  <c r="M68" i="13"/>
  <c r="L68" i="13"/>
  <c r="K68" i="13"/>
  <c r="J68" i="13"/>
  <c r="I68" i="13"/>
  <c r="S68" i="13" s="1"/>
  <c r="H68" i="13"/>
  <c r="R68" i="13" s="1"/>
  <c r="G68" i="13"/>
  <c r="F68" i="13"/>
  <c r="C68" i="13"/>
  <c r="B68" i="13"/>
  <c r="U67" i="13"/>
  <c r="T67" i="13"/>
  <c r="S67" i="13"/>
  <c r="R67" i="13"/>
  <c r="Q67" i="13"/>
  <c r="P67" i="13"/>
  <c r="E67" i="13"/>
  <c r="S66" i="13"/>
  <c r="R66" i="13"/>
  <c r="Q66" i="13"/>
  <c r="P66" i="13"/>
  <c r="E66" i="13"/>
  <c r="U66" i="13" s="1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O61" i="13"/>
  <c r="N61" i="13"/>
  <c r="M61" i="13"/>
  <c r="L61" i="13"/>
  <c r="K61" i="13"/>
  <c r="J61" i="13"/>
  <c r="I61" i="13"/>
  <c r="H61" i="13"/>
  <c r="R61" i="13" s="1"/>
  <c r="C61" i="13"/>
  <c r="B61" i="13"/>
  <c r="E61" i="13" s="1"/>
  <c r="S60" i="13"/>
  <c r="R60" i="13"/>
  <c r="Q60" i="13"/>
  <c r="P60" i="13"/>
  <c r="E60" i="13"/>
  <c r="S59" i="13"/>
  <c r="R59" i="13"/>
  <c r="Q59" i="13"/>
  <c r="P59" i="13"/>
  <c r="E59" i="13"/>
  <c r="U59" i="13" s="1"/>
  <c r="S58" i="13"/>
  <c r="R58" i="13"/>
  <c r="Q58" i="13"/>
  <c r="P58" i="13"/>
  <c r="E58" i="13"/>
  <c r="U58" i="13" s="1"/>
  <c r="S57" i="13"/>
  <c r="R57" i="13"/>
  <c r="Q57" i="13"/>
  <c r="P57" i="13"/>
  <c r="E57" i="13"/>
  <c r="O55" i="13"/>
  <c r="N55" i="13"/>
  <c r="M55" i="13"/>
  <c r="L55" i="13"/>
  <c r="K55" i="13"/>
  <c r="J55" i="13"/>
  <c r="I55" i="13"/>
  <c r="S55" i="13" s="1"/>
  <c r="H55" i="13"/>
  <c r="G55" i="13"/>
  <c r="F55" i="13"/>
  <c r="C55" i="13"/>
  <c r="B55" i="13"/>
  <c r="E55" i="13" s="1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T46" i="13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G42" i="13"/>
  <c r="F42" i="13"/>
  <c r="C42" i="13"/>
  <c r="B42" i="13"/>
  <c r="S41" i="13"/>
  <c r="R41" i="13"/>
  <c r="Q41" i="13"/>
  <c r="P41" i="13"/>
  <c r="E41" i="13"/>
  <c r="U41" i="13" s="1"/>
  <c r="S40" i="13"/>
  <c r="R40" i="13"/>
  <c r="Q40" i="13"/>
  <c r="P40" i="13"/>
  <c r="E40" i="13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S35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E35" i="13" s="1"/>
  <c r="S34" i="13"/>
  <c r="R34" i="13"/>
  <c r="Q34" i="13"/>
  <c r="P34" i="13"/>
  <c r="E34" i="13"/>
  <c r="U34" i="13" s="1"/>
  <c r="S32" i="13"/>
  <c r="O32" i="13"/>
  <c r="N32" i="13"/>
  <c r="M32" i="13"/>
  <c r="L32" i="13"/>
  <c r="K32" i="13"/>
  <c r="J32" i="13"/>
  <c r="I32" i="13"/>
  <c r="H32" i="13"/>
  <c r="R32" i="13" s="1"/>
  <c r="G32" i="13"/>
  <c r="F32" i="13"/>
  <c r="C32" i="13"/>
  <c r="B32" i="13"/>
  <c r="S31" i="13"/>
  <c r="R31" i="13"/>
  <c r="Q31" i="13"/>
  <c r="P31" i="13"/>
  <c r="E31" i="13"/>
  <c r="U31" i="13" s="1"/>
  <c r="T30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B26" i="13"/>
  <c r="S25" i="13"/>
  <c r="R25" i="13"/>
  <c r="Q25" i="13"/>
  <c r="P25" i="13"/>
  <c r="E25" i="13"/>
  <c r="S24" i="13"/>
  <c r="R24" i="13"/>
  <c r="Q24" i="13"/>
  <c r="P24" i="13"/>
  <c r="E24" i="13"/>
  <c r="U24" i="13" s="1"/>
  <c r="S23" i="13"/>
  <c r="R23" i="13"/>
  <c r="Q23" i="13"/>
  <c r="P23" i="13"/>
  <c r="E23" i="13"/>
  <c r="T23" i="13" s="1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R17" i="13"/>
  <c r="O17" i="13"/>
  <c r="N17" i="13"/>
  <c r="M17" i="13"/>
  <c r="L17" i="13"/>
  <c r="K17" i="13"/>
  <c r="J17" i="13"/>
  <c r="I17" i="13"/>
  <c r="S17" i="13" s="1"/>
  <c r="H17" i="13"/>
  <c r="G17" i="13"/>
  <c r="F17" i="13"/>
  <c r="C17" i="13"/>
  <c r="B17" i="13"/>
  <c r="E17" i="13" s="1"/>
  <c r="S16" i="13"/>
  <c r="R16" i="13"/>
  <c r="Q16" i="13"/>
  <c r="P16" i="13"/>
  <c r="E16" i="13"/>
  <c r="T16" i="13" s="1"/>
  <c r="T15" i="13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T11" i="13"/>
  <c r="S11" i="13"/>
  <c r="R11" i="13"/>
  <c r="Q11" i="13"/>
  <c r="P11" i="13"/>
  <c r="E11" i="13"/>
  <c r="U11" i="13" s="1"/>
  <c r="T10" i="13"/>
  <c r="S10" i="13"/>
  <c r="R10" i="13"/>
  <c r="Q10" i="13"/>
  <c r="P10" i="13"/>
  <c r="E10" i="13"/>
  <c r="S9" i="13"/>
  <c r="R9" i="13"/>
  <c r="Q9" i="13"/>
  <c r="P9" i="13"/>
  <c r="E9" i="13"/>
  <c r="U9" i="13" s="1"/>
  <c r="U96" i="12"/>
  <c r="T96" i="12"/>
  <c r="S96" i="12"/>
  <c r="R96" i="12"/>
  <c r="Q96" i="12"/>
  <c r="P96" i="12"/>
  <c r="E96" i="12"/>
  <c r="T95" i="12"/>
  <c r="S95" i="12"/>
  <c r="R95" i="12"/>
  <c r="Q95" i="12"/>
  <c r="P95" i="12"/>
  <c r="E95" i="12"/>
  <c r="U95" i="12" s="1"/>
  <c r="S94" i="12"/>
  <c r="R94" i="12"/>
  <c r="Q94" i="12"/>
  <c r="P94" i="12"/>
  <c r="E94" i="12"/>
  <c r="S93" i="12"/>
  <c r="R93" i="12"/>
  <c r="Q93" i="12"/>
  <c r="P93" i="12"/>
  <c r="E93" i="12"/>
  <c r="U93" i="12" s="1"/>
  <c r="U92" i="12"/>
  <c r="S92" i="12"/>
  <c r="R92" i="12"/>
  <c r="Q92" i="12"/>
  <c r="P92" i="12"/>
  <c r="E92" i="12"/>
  <c r="T92" i="12" s="1"/>
  <c r="U91" i="12"/>
  <c r="T91" i="12"/>
  <c r="S91" i="12"/>
  <c r="R91" i="12"/>
  <c r="Q91" i="12"/>
  <c r="P91" i="12"/>
  <c r="E91" i="12"/>
  <c r="S90" i="12"/>
  <c r="R90" i="12"/>
  <c r="Q90" i="12"/>
  <c r="P90" i="12"/>
  <c r="E90" i="12"/>
  <c r="S89" i="12"/>
  <c r="R89" i="12"/>
  <c r="Q89" i="12"/>
  <c r="P89" i="12"/>
  <c r="E89" i="12"/>
  <c r="U88" i="12"/>
  <c r="T88" i="12"/>
  <c r="S88" i="12"/>
  <c r="R88" i="12"/>
  <c r="Q88" i="12"/>
  <c r="Q87" i="12" s="1"/>
  <c r="P88" i="12"/>
  <c r="E88" i="12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L74" i="12"/>
  <c r="K74" i="12"/>
  <c r="J74" i="12"/>
  <c r="I74" i="12"/>
  <c r="Q74" i="12" s="1"/>
  <c r="H74" i="12"/>
  <c r="R74" i="12" s="1"/>
  <c r="G74" i="12"/>
  <c r="F74" i="12"/>
  <c r="C74" i="12"/>
  <c r="B74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T72" i="12"/>
  <c r="S72" i="12"/>
  <c r="R72" i="12"/>
  <c r="Q72" i="12"/>
  <c r="P72" i="12"/>
  <c r="E72" i="12"/>
  <c r="U72" i="12" s="1"/>
  <c r="U71" i="12"/>
  <c r="T71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S67" i="12"/>
  <c r="R67" i="12"/>
  <c r="Q67" i="12"/>
  <c r="P67" i="12"/>
  <c r="E67" i="12"/>
  <c r="U67" i="12" s="1"/>
  <c r="U66" i="12"/>
  <c r="T66" i="12"/>
  <c r="S66" i="12"/>
  <c r="R66" i="12"/>
  <c r="Q66" i="12"/>
  <c r="P66" i="12"/>
  <c r="E66" i="12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S60" i="12"/>
  <c r="R60" i="12"/>
  <c r="Q60" i="12"/>
  <c r="P60" i="12"/>
  <c r="E60" i="12"/>
  <c r="T60" i="12" s="1"/>
  <c r="S59" i="12"/>
  <c r="R59" i="12"/>
  <c r="Q59" i="12"/>
  <c r="P59" i="12"/>
  <c r="E59" i="12"/>
  <c r="S58" i="12"/>
  <c r="R58" i="12"/>
  <c r="Q58" i="12"/>
  <c r="P58" i="12"/>
  <c r="E58" i="12"/>
  <c r="U58" i="12" s="1"/>
  <c r="U57" i="12"/>
  <c r="S57" i="12"/>
  <c r="R57" i="12"/>
  <c r="Q57" i="12"/>
  <c r="P57" i="12"/>
  <c r="E57" i="12"/>
  <c r="T57" i="12" s="1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U54" i="12"/>
  <c r="T54" i="12"/>
  <c r="S54" i="12"/>
  <c r="R54" i="12"/>
  <c r="Q54" i="12"/>
  <c r="P54" i="12"/>
  <c r="E54" i="12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E42" i="12" s="1"/>
  <c r="S41" i="12"/>
  <c r="R41" i="12"/>
  <c r="Q41" i="12"/>
  <c r="P41" i="12"/>
  <c r="E41" i="12"/>
  <c r="U41" i="12" s="1"/>
  <c r="S40" i="12"/>
  <c r="R40" i="12"/>
  <c r="Q40" i="12"/>
  <c r="P40" i="12"/>
  <c r="E40" i="12"/>
  <c r="S39" i="12"/>
  <c r="R39" i="12"/>
  <c r="Q39" i="12"/>
  <c r="P39" i="12"/>
  <c r="E39" i="12"/>
  <c r="U39" i="12" s="1"/>
  <c r="U38" i="12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R35" i="12"/>
  <c r="O35" i="12"/>
  <c r="N35" i="12"/>
  <c r="M35" i="12"/>
  <c r="L35" i="12"/>
  <c r="K35" i="12"/>
  <c r="J35" i="12"/>
  <c r="I35" i="12"/>
  <c r="S35" i="12" s="1"/>
  <c r="H35" i="12"/>
  <c r="G35" i="12"/>
  <c r="F35" i="12"/>
  <c r="C35" i="12"/>
  <c r="E35" i="12" s="1"/>
  <c r="B35" i="12"/>
  <c r="S34" i="12"/>
  <c r="R34" i="12"/>
  <c r="Q34" i="12"/>
  <c r="P34" i="12"/>
  <c r="E34" i="12"/>
  <c r="U34" i="12" s="1"/>
  <c r="O32" i="12"/>
  <c r="N32" i="12"/>
  <c r="M32" i="12"/>
  <c r="L32" i="12"/>
  <c r="K32" i="12"/>
  <c r="J32" i="12"/>
  <c r="R32" i="12" s="1"/>
  <c r="I32" i="12"/>
  <c r="H32" i="12"/>
  <c r="G32" i="12"/>
  <c r="F32" i="12"/>
  <c r="C32" i="12"/>
  <c r="B32" i="12"/>
  <c r="E32" i="12" s="1"/>
  <c r="T31" i="12"/>
  <c r="S31" i="12"/>
  <c r="R31" i="12"/>
  <c r="Q31" i="12"/>
  <c r="P31" i="12"/>
  <c r="E31" i="12"/>
  <c r="U31" i="12" s="1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I26" i="12"/>
  <c r="S26" i="12" s="1"/>
  <c r="H26" i="12"/>
  <c r="G26" i="12"/>
  <c r="F26" i="12"/>
  <c r="C26" i="12"/>
  <c r="B26" i="12"/>
  <c r="E26" i="12" s="1"/>
  <c r="S25" i="12"/>
  <c r="R25" i="12"/>
  <c r="Q25" i="12"/>
  <c r="P25" i="12"/>
  <c r="E25" i="12"/>
  <c r="U25" i="12" s="1"/>
  <c r="T24" i="12"/>
  <c r="S24" i="12"/>
  <c r="R24" i="12"/>
  <c r="Q24" i="12"/>
  <c r="P24" i="12"/>
  <c r="E24" i="12"/>
  <c r="U24" i="12" s="1"/>
  <c r="S23" i="12"/>
  <c r="R23" i="12"/>
  <c r="Q23" i="12"/>
  <c r="P23" i="12"/>
  <c r="E23" i="12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H17" i="12"/>
  <c r="R17" i="12" s="1"/>
  <c r="G17" i="12"/>
  <c r="F17" i="12"/>
  <c r="C17" i="12"/>
  <c r="B17" i="12"/>
  <c r="E17" i="12" s="1"/>
  <c r="T16" i="12"/>
  <c r="S16" i="12"/>
  <c r="R16" i="12"/>
  <c r="Q16" i="12"/>
  <c r="P16" i="12"/>
  <c r="E16" i="12"/>
  <c r="U16" i="12" s="1"/>
  <c r="S15" i="12"/>
  <c r="R15" i="12"/>
  <c r="Q15" i="12"/>
  <c r="P15" i="12"/>
  <c r="E15" i="12"/>
  <c r="U15" i="12" s="1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U9" i="12"/>
  <c r="T9" i="12"/>
  <c r="S9" i="12"/>
  <c r="R9" i="12"/>
  <c r="Q9" i="12"/>
  <c r="P9" i="12"/>
  <c r="E9" i="12"/>
  <c r="S96" i="11"/>
  <c r="R96" i="11"/>
  <c r="Q96" i="11"/>
  <c r="P96" i="11"/>
  <c r="E96" i="11"/>
  <c r="U96" i="11" s="1"/>
  <c r="S95" i="11"/>
  <c r="R95" i="11"/>
  <c r="Q95" i="11"/>
  <c r="P95" i="11"/>
  <c r="E95" i="11"/>
  <c r="T95" i="11" s="1"/>
  <c r="U94" i="11"/>
  <c r="T94" i="11"/>
  <c r="S94" i="11"/>
  <c r="R94" i="11"/>
  <c r="Q94" i="11"/>
  <c r="P94" i="11"/>
  <c r="E94" i="1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P74" i="11" s="1"/>
  <c r="G74" i="11"/>
  <c r="F74" i="11"/>
  <c r="C74" i="11"/>
  <c r="B74" i="11"/>
  <c r="E74" i="11" s="1"/>
  <c r="S73" i="11"/>
  <c r="R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E73" i="11" s="1"/>
  <c r="S72" i="11"/>
  <c r="R72" i="11"/>
  <c r="Q72" i="11"/>
  <c r="P72" i="11"/>
  <c r="E72" i="11"/>
  <c r="T72" i="11" s="1"/>
  <c r="T71" i="11"/>
  <c r="S71" i="11"/>
  <c r="R71" i="11"/>
  <c r="Q71" i="11"/>
  <c r="P71" i="11"/>
  <c r="E71" i="11"/>
  <c r="U71" i="11" s="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U67" i="11"/>
  <c r="S67" i="11"/>
  <c r="R67" i="11"/>
  <c r="Q67" i="11"/>
  <c r="P67" i="11"/>
  <c r="E67" i="11"/>
  <c r="T67" i="11" s="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U64" i="11"/>
  <c r="T64" i="11"/>
  <c r="S64" i="11"/>
  <c r="R64" i="11"/>
  <c r="Q64" i="11"/>
  <c r="P64" i="11"/>
  <c r="E64" i="1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S61" i="11" s="1"/>
  <c r="H61" i="11"/>
  <c r="R61" i="11" s="1"/>
  <c r="C61" i="11"/>
  <c r="B61" i="11"/>
  <c r="S60" i="11"/>
  <c r="R60" i="11"/>
  <c r="Q60" i="11"/>
  <c r="P60" i="11"/>
  <c r="E60" i="11"/>
  <c r="S59" i="11"/>
  <c r="R59" i="11"/>
  <c r="Q59" i="11"/>
  <c r="P59" i="11"/>
  <c r="E59" i="11"/>
  <c r="S58" i="11"/>
  <c r="R58" i="11"/>
  <c r="Q58" i="11"/>
  <c r="P58" i="11"/>
  <c r="E58" i="11"/>
  <c r="T58" i="11" s="1"/>
  <c r="T57" i="1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G55" i="11"/>
  <c r="F55" i="11"/>
  <c r="C55" i="11"/>
  <c r="B55" i="11"/>
  <c r="S54" i="11"/>
  <c r="R54" i="11"/>
  <c r="Q54" i="11"/>
  <c r="P54" i="11"/>
  <c r="E54" i="11"/>
  <c r="S53" i="11"/>
  <c r="R53" i="11"/>
  <c r="Q53" i="11"/>
  <c r="P53" i="11"/>
  <c r="E53" i="11"/>
  <c r="U53" i="11" s="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T45" i="11"/>
  <c r="S45" i="11"/>
  <c r="R45" i="11"/>
  <c r="Q45" i="11"/>
  <c r="P45" i="11"/>
  <c r="E45" i="11"/>
  <c r="S44" i="11"/>
  <c r="R44" i="11"/>
  <c r="Q44" i="11"/>
  <c r="P44" i="11"/>
  <c r="E44" i="11"/>
  <c r="T44" i="11" s="1"/>
  <c r="O42" i="11"/>
  <c r="N42" i="11"/>
  <c r="M42" i="11"/>
  <c r="L42" i="11"/>
  <c r="K42" i="11"/>
  <c r="J42" i="11"/>
  <c r="I42" i="11"/>
  <c r="S42" i="11" s="1"/>
  <c r="H42" i="11"/>
  <c r="R42" i="11" s="1"/>
  <c r="G42" i="11"/>
  <c r="F42" i="11"/>
  <c r="C42" i="11"/>
  <c r="B42" i="11"/>
  <c r="U41" i="11"/>
  <c r="S41" i="11"/>
  <c r="R41" i="11"/>
  <c r="Q41" i="11"/>
  <c r="P41" i="11"/>
  <c r="E41" i="11"/>
  <c r="T41" i="11" s="1"/>
  <c r="S40" i="11"/>
  <c r="R40" i="11"/>
  <c r="Q40" i="11"/>
  <c r="P40" i="11"/>
  <c r="E40" i="11"/>
  <c r="T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S37" i="11"/>
  <c r="R37" i="11"/>
  <c r="Q37" i="11"/>
  <c r="P37" i="11"/>
  <c r="E37" i="11"/>
  <c r="R35" i="11"/>
  <c r="O35" i="11"/>
  <c r="N35" i="11"/>
  <c r="M35" i="11"/>
  <c r="L35" i="11"/>
  <c r="K35" i="11"/>
  <c r="J35" i="11"/>
  <c r="I35" i="11"/>
  <c r="S35" i="11" s="1"/>
  <c r="H35" i="11"/>
  <c r="G35" i="11"/>
  <c r="F35" i="11"/>
  <c r="C35" i="11"/>
  <c r="B35" i="11"/>
  <c r="S34" i="11"/>
  <c r="R34" i="11"/>
  <c r="Q34" i="11"/>
  <c r="P34" i="11"/>
  <c r="E34" i="11"/>
  <c r="O32" i="11"/>
  <c r="N32" i="11"/>
  <c r="M32" i="11"/>
  <c r="L32" i="11"/>
  <c r="K32" i="11"/>
  <c r="J32" i="11"/>
  <c r="I32" i="11"/>
  <c r="S32" i="11" s="1"/>
  <c r="H32" i="11"/>
  <c r="G32" i="11"/>
  <c r="F32" i="11"/>
  <c r="C32" i="11"/>
  <c r="B32" i="11"/>
  <c r="S31" i="11"/>
  <c r="R31" i="11"/>
  <c r="Q31" i="11"/>
  <c r="P31" i="11"/>
  <c r="E31" i="11"/>
  <c r="U30" i="11"/>
  <c r="S30" i="11"/>
  <c r="R30" i="11"/>
  <c r="Q30" i="11"/>
  <c r="P30" i="11"/>
  <c r="E30" i="11"/>
  <c r="T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U23" i="11"/>
  <c r="T23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19" i="11"/>
  <c r="S19" i="11"/>
  <c r="R19" i="11"/>
  <c r="Q19" i="11"/>
  <c r="P19" i="11"/>
  <c r="E19" i="11"/>
  <c r="T19" i="11" s="1"/>
  <c r="O17" i="11"/>
  <c r="N17" i="11"/>
  <c r="M17" i="11"/>
  <c r="L17" i="11"/>
  <c r="K17" i="11"/>
  <c r="J17" i="11"/>
  <c r="I17" i="11"/>
  <c r="Q17" i="11" s="1"/>
  <c r="H17" i="11"/>
  <c r="G17" i="11"/>
  <c r="F17" i="11"/>
  <c r="C17" i="11"/>
  <c r="B17" i="11"/>
  <c r="E17" i="11" s="1"/>
  <c r="S16" i="11"/>
  <c r="R16" i="11"/>
  <c r="Q16" i="11"/>
  <c r="P16" i="11"/>
  <c r="E16" i="11"/>
  <c r="T16" i="11" s="1"/>
  <c r="S15" i="11"/>
  <c r="R15" i="11"/>
  <c r="Q15" i="11"/>
  <c r="P15" i="11"/>
  <c r="E15" i="11"/>
  <c r="U15" i="11" s="1"/>
  <c r="S14" i="11"/>
  <c r="R14" i="11"/>
  <c r="Q14" i="11"/>
  <c r="P14" i="11"/>
  <c r="E14" i="11"/>
  <c r="U13" i="11"/>
  <c r="T13" i="1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S96" i="10"/>
  <c r="R96" i="10"/>
  <c r="Q96" i="10"/>
  <c r="P96" i="10"/>
  <c r="E96" i="10"/>
  <c r="T96" i="10" s="1"/>
  <c r="S95" i="10"/>
  <c r="R95" i="10"/>
  <c r="Q95" i="10"/>
  <c r="P95" i="10"/>
  <c r="E95" i="10"/>
  <c r="T95" i="10" s="1"/>
  <c r="U94" i="10"/>
  <c r="T94" i="10"/>
  <c r="S94" i="10"/>
  <c r="R94" i="10"/>
  <c r="Q94" i="10"/>
  <c r="P94" i="10"/>
  <c r="E94" i="10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T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O75" i="10"/>
  <c r="N75" i="10"/>
  <c r="M75" i="10"/>
  <c r="L75" i="10"/>
  <c r="K75" i="10"/>
  <c r="S75" i="10" s="1"/>
  <c r="J75" i="10"/>
  <c r="I75" i="10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P74" i="10" s="1"/>
  <c r="G74" i="10"/>
  <c r="F74" i="10"/>
  <c r="C74" i="10"/>
  <c r="B74" i="10"/>
  <c r="E74" i="10" s="1"/>
  <c r="O73" i="10"/>
  <c r="N73" i="10"/>
  <c r="M73" i="10"/>
  <c r="L73" i="10"/>
  <c r="K73" i="10"/>
  <c r="S73" i="10" s="1"/>
  <c r="J73" i="10"/>
  <c r="I73" i="10"/>
  <c r="H73" i="10"/>
  <c r="R73" i="10" s="1"/>
  <c r="G73" i="10"/>
  <c r="F73" i="10"/>
  <c r="C73" i="10"/>
  <c r="B73" i="10"/>
  <c r="S72" i="10"/>
  <c r="R72" i="10"/>
  <c r="Q72" i="10"/>
  <c r="P72" i="10"/>
  <c r="E72" i="10"/>
  <c r="S71" i="10"/>
  <c r="R71" i="10"/>
  <c r="Q71" i="10"/>
  <c r="P71" i="10"/>
  <c r="E71" i="10"/>
  <c r="O69" i="10"/>
  <c r="N69" i="10"/>
  <c r="M69" i="10"/>
  <c r="L69" i="10"/>
  <c r="K69" i="10"/>
  <c r="S69" i="10" s="1"/>
  <c r="J69" i="10"/>
  <c r="I69" i="10"/>
  <c r="H69" i="10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S67" i="10"/>
  <c r="R67" i="10"/>
  <c r="Q67" i="10"/>
  <c r="P67" i="10"/>
  <c r="E67" i="10"/>
  <c r="S66" i="10"/>
  <c r="R66" i="10"/>
  <c r="Q66" i="10"/>
  <c r="P66" i="10"/>
  <c r="E66" i="10"/>
  <c r="S65" i="10"/>
  <c r="R65" i="10"/>
  <c r="Q65" i="10"/>
  <c r="P65" i="10"/>
  <c r="E65" i="10"/>
  <c r="T65" i="10" s="1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O61" i="10"/>
  <c r="N61" i="10"/>
  <c r="M61" i="10"/>
  <c r="L61" i="10"/>
  <c r="K61" i="10"/>
  <c r="J61" i="10"/>
  <c r="I61" i="10"/>
  <c r="S61" i="10" s="1"/>
  <c r="H61" i="10"/>
  <c r="R61" i="10" s="1"/>
  <c r="C61" i="10"/>
  <c r="B61" i="10"/>
  <c r="E61" i="10" s="1"/>
  <c r="S60" i="10"/>
  <c r="R60" i="10"/>
  <c r="Q60" i="10"/>
  <c r="P60" i="10"/>
  <c r="E60" i="10"/>
  <c r="S59" i="10"/>
  <c r="R59" i="10"/>
  <c r="Q59" i="10"/>
  <c r="P59" i="10"/>
  <c r="E59" i="10"/>
  <c r="U59" i="10" s="1"/>
  <c r="S58" i="10"/>
  <c r="R58" i="10"/>
  <c r="Q58" i="10"/>
  <c r="P58" i="10"/>
  <c r="E58" i="10"/>
  <c r="S57" i="10"/>
  <c r="R57" i="10"/>
  <c r="Q57" i="10"/>
  <c r="P57" i="10"/>
  <c r="E57" i="10"/>
  <c r="S55" i="10"/>
  <c r="O55" i="10"/>
  <c r="N55" i="10"/>
  <c r="M55" i="10"/>
  <c r="L55" i="10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S53" i="10"/>
  <c r="R53" i="10"/>
  <c r="Q53" i="10"/>
  <c r="P53" i="10"/>
  <c r="E53" i="10"/>
  <c r="S52" i="10"/>
  <c r="R52" i="10"/>
  <c r="Q52" i="10"/>
  <c r="P52" i="10"/>
  <c r="E52" i="10"/>
  <c r="T52" i="10" s="1"/>
  <c r="T51" i="10"/>
  <c r="S51" i="10"/>
  <c r="R51" i="10"/>
  <c r="Q51" i="10"/>
  <c r="P51" i="10"/>
  <c r="E51" i="10"/>
  <c r="U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O42" i="10"/>
  <c r="N42" i="10"/>
  <c r="M42" i="10"/>
  <c r="L42" i="10"/>
  <c r="K42" i="10"/>
  <c r="J42" i="10"/>
  <c r="R42" i="10" s="1"/>
  <c r="I42" i="10"/>
  <c r="S42" i="10" s="1"/>
  <c r="H42" i="10"/>
  <c r="G42" i="10"/>
  <c r="F42" i="10"/>
  <c r="C42" i="10"/>
  <c r="B42" i="10"/>
  <c r="E42" i="10" s="1"/>
  <c r="S41" i="10"/>
  <c r="R41" i="10"/>
  <c r="Q41" i="10"/>
  <c r="P41" i="10"/>
  <c r="E41" i="10"/>
  <c r="T41" i="10" s="1"/>
  <c r="S40" i="10"/>
  <c r="R40" i="10"/>
  <c r="Q40" i="10"/>
  <c r="P40" i="10"/>
  <c r="E40" i="10"/>
  <c r="S39" i="10"/>
  <c r="R39" i="10"/>
  <c r="Q39" i="10"/>
  <c r="P39" i="10"/>
  <c r="E39" i="10"/>
  <c r="U39" i="10" s="1"/>
  <c r="T38" i="10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O35" i="10"/>
  <c r="N35" i="10"/>
  <c r="M35" i="10"/>
  <c r="L35" i="10"/>
  <c r="K35" i="10"/>
  <c r="J35" i="10"/>
  <c r="I35" i="10"/>
  <c r="H35" i="10"/>
  <c r="G35" i="10"/>
  <c r="F35" i="10"/>
  <c r="C35" i="10"/>
  <c r="E35" i="10" s="1"/>
  <c r="B35" i="10"/>
  <c r="S34" i="10"/>
  <c r="R34" i="10"/>
  <c r="Q34" i="10"/>
  <c r="P34" i="10"/>
  <c r="E34" i="10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E32" i="10" s="1"/>
  <c r="S31" i="10"/>
  <c r="R31" i="10"/>
  <c r="Q31" i="10"/>
  <c r="P31" i="10"/>
  <c r="E31" i="10"/>
  <c r="S30" i="10"/>
  <c r="R30" i="10"/>
  <c r="Q30" i="10"/>
  <c r="P30" i="10"/>
  <c r="E30" i="10"/>
  <c r="S29" i="10"/>
  <c r="R29" i="10"/>
  <c r="Q29" i="10"/>
  <c r="P29" i="10"/>
  <c r="E29" i="10"/>
  <c r="S28" i="10"/>
  <c r="R28" i="10"/>
  <c r="Q28" i="10"/>
  <c r="P28" i="10"/>
  <c r="E28" i="10"/>
  <c r="T28" i="10" s="1"/>
  <c r="O26" i="10"/>
  <c r="N26" i="10"/>
  <c r="M26" i="10"/>
  <c r="L26" i="10"/>
  <c r="K26" i="10"/>
  <c r="J26" i="10"/>
  <c r="I26" i="10"/>
  <c r="H26" i="10"/>
  <c r="R26" i="10" s="1"/>
  <c r="G26" i="10"/>
  <c r="F26" i="10"/>
  <c r="C26" i="10"/>
  <c r="B26" i="10"/>
  <c r="S25" i="10"/>
  <c r="R25" i="10"/>
  <c r="Q25" i="10"/>
  <c r="P25" i="10"/>
  <c r="E25" i="10"/>
  <c r="T25" i="10" s="1"/>
  <c r="S24" i="10"/>
  <c r="R24" i="10"/>
  <c r="Q24" i="10"/>
  <c r="P24" i="10"/>
  <c r="E24" i="10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S21" i="10"/>
  <c r="R21" i="10"/>
  <c r="Q21" i="10"/>
  <c r="P21" i="10"/>
  <c r="E21" i="10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O17" i="10"/>
  <c r="N17" i="10"/>
  <c r="M17" i="10"/>
  <c r="L17" i="10"/>
  <c r="K17" i="10"/>
  <c r="J17" i="10"/>
  <c r="I17" i="10"/>
  <c r="Q17" i="10" s="1"/>
  <c r="H17" i="10"/>
  <c r="R17" i="10" s="1"/>
  <c r="G17" i="10"/>
  <c r="F17" i="10"/>
  <c r="C17" i="10"/>
  <c r="E17" i="10" s="1"/>
  <c r="B17" i="10"/>
  <c r="S16" i="10"/>
  <c r="R16" i="10"/>
  <c r="Q16" i="10"/>
  <c r="P16" i="10"/>
  <c r="E16" i="10"/>
  <c r="S15" i="10"/>
  <c r="R15" i="10"/>
  <c r="Q15" i="10"/>
  <c r="P15" i="10"/>
  <c r="E15" i="10"/>
  <c r="S14" i="10"/>
  <c r="R14" i="10"/>
  <c r="Q14" i="10"/>
  <c r="P14" i="10"/>
  <c r="E14" i="10"/>
  <c r="T14" i="10" s="1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U11" i="10"/>
  <c r="T11" i="10"/>
  <c r="S11" i="10"/>
  <c r="R11" i="10"/>
  <c r="Q11" i="10"/>
  <c r="P11" i="10"/>
  <c r="E11" i="10"/>
  <c r="S10" i="10"/>
  <c r="R10" i="10"/>
  <c r="Q10" i="10"/>
  <c r="P10" i="10"/>
  <c r="E10" i="10"/>
  <c r="T10" i="10" s="1"/>
  <c r="T9" i="10"/>
  <c r="S9" i="10"/>
  <c r="R9" i="10"/>
  <c r="Q9" i="10"/>
  <c r="P9" i="10"/>
  <c r="E9" i="10"/>
  <c r="U9" i="10" s="1"/>
  <c r="S96" i="9"/>
  <c r="R96" i="9"/>
  <c r="Q96" i="9"/>
  <c r="P96" i="9"/>
  <c r="E96" i="9"/>
  <c r="S95" i="9"/>
  <c r="R95" i="9"/>
  <c r="Q95" i="9"/>
  <c r="P95" i="9"/>
  <c r="E95" i="9"/>
  <c r="S94" i="9"/>
  <c r="R94" i="9"/>
  <c r="Q94" i="9"/>
  <c r="P94" i="9"/>
  <c r="E94" i="9"/>
  <c r="S93" i="9"/>
  <c r="R93" i="9"/>
  <c r="Q93" i="9"/>
  <c r="P93" i="9"/>
  <c r="E93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T89" i="9"/>
  <c r="S89" i="9"/>
  <c r="R89" i="9"/>
  <c r="Q89" i="9"/>
  <c r="P89" i="9"/>
  <c r="E89" i="9"/>
  <c r="U89" i="9" s="1"/>
  <c r="S88" i="9"/>
  <c r="R88" i="9"/>
  <c r="Q88" i="9"/>
  <c r="P88" i="9"/>
  <c r="E88" i="9"/>
  <c r="O75" i="9"/>
  <c r="N75" i="9"/>
  <c r="M75" i="9"/>
  <c r="L75" i="9"/>
  <c r="K75" i="9"/>
  <c r="J75" i="9"/>
  <c r="I75" i="9"/>
  <c r="H75" i="9"/>
  <c r="G75" i="9"/>
  <c r="F75" i="9"/>
  <c r="C75" i="9"/>
  <c r="B75" i="9"/>
  <c r="E75" i="9" s="1"/>
  <c r="O74" i="9"/>
  <c r="N74" i="9"/>
  <c r="M74" i="9"/>
  <c r="L74" i="9"/>
  <c r="K74" i="9"/>
  <c r="J74" i="9"/>
  <c r="I74" i="9"/>
  <c r="H74" i="9"/>
  <c r="G74" i="9"/>
  <c r="F74" i="9"/>
  <c r="C74" i="9"/>
  <c r="B74" i="9"/>
  <c r="E74" i="9" s="1"/>
  <c r="O73" i="9"/>
  <c r="N73" i="9"/>
  <c r="M73" i="9"/>
  <c r="L73" i="9"/>
  <c r="K73" i="9"/>
  <c r="J73" i="9"/>
  <c r="R73" i="9" s="1"/>
  <c r="I73" i="9"/>
  <c r="S73" i="9" s="1"/>
  <c r="H73" i="9"/>
  <c r="G73" i="9"/>
  <c r="F73" i="9"/>
  <c r="C73" i="9"/>
  <c r="B73" i="9"/>
  <c r="E73" i="9" s="1"/>
  <c r="T72" i="9"/>
  <c r="S72" i="9"/>
  <c r="R72" i="9"/>
  <c r="Q72" i="9"/>
  <c r="P72" i="9"/>
  <c r="E72" i="9"/>
  <c r="U72" i="9" s="1"/>
  <c r="S71" i="9"/>
  <c r="R71" i="9"/>
  <c r="Q71" i="9"/>
  <c r="P71" i="9"/>
  <c r="T71" i="9" s="1"/>
  <c r="E71" i="9"/>
  <c r="U71" i="9" s="1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B68" i="9"/>
  <c r="U67" i="9"/>
  <c r="T67" i="9"/>
  <c r="S67" i="9"/>
  <c r="R67" i="9"/>
  <c r="Q67" i="9"/>
  <c r="P67" i="9"/>
  <c r="E67" i="9"/>
  <c r="T66" i="9"/>
  <c r="S66" i="9"/>
  <c r="R66" i="9"/>
  <c r="Q66" i="9"/>
  <c r="P66" i="9"/>
  <c r="E66" i="9"/>
  <c r="U66" i="9" s="1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H61" i="9"/>
  <c r="R61" i="9" s="1"/>
  <c r="C61" i="9"/>
  <c r="B61" i="9"/>
  <c r="S60" i="9"/>
  <c r="R60" i="9"/>
  <c r="Q60" i="9"/>
  <c r="P60" i="9"/>
  <c r="E60" i="9"/>
  <c r="S59" i="9"/>
  <c r="R59" i="9"/>
  <c r="Q59" i="9"/>
  <c r="P59" i="9"/>
  <c r="E59" i="9"/>
  <c r="U59" i="9" s="1"/>
  <c r="T58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S54" i="9"/>
  <c r="R54" i="9"/>
  <c r="Q54" i="9"/>
  <c r="P54" i="9"/>
  <c r="E54" i="9"/>
  <c r="S53" i="9"/>
  <c r="R53" i="9"/>
  <c r="Q53" i="9"/>
  <c r="P53" i="9"/>
  <c r="E53" i="9"/>
  <c r="S52" i="9"/>
  <c r="R52" i="9"/>
  <c r="Q52" i="9"/>
  <c r="P52" i="9"/>
  <c r="E52" i="9"/>
  <c r="U51" i="9"/>
  <c r="S51" i="9"/>
  <c r="R51" i="9"/>
  <c r="Q51" i="9"/>
  <c r="P51" i="9"/>
  <c r="E51" i="9"/>
  <c r="T51" i="9" s="1"/>
  <c r="S50" i="9"/>
  <c r="R50" i="9"/>
  <c r="Q50" i="9"/>
  <c r="P50" i="9"/>
  <c r="E50" i="9"/>
  <c r="U49" i="9"/>
  <c r="S49" i="9"/>
  <c r="R49" i="9"/>
  <c r="Q49" i="9"/>
  <c r="P49" i="9"/>
  <c r="E49" i="9"/>
  <c r="T49" i="9" s="1"/>
  <c r="S48" i="9"/>
  <c r="R48" i="9"/>
  <c r="Q48" i="9"/>
  <c r="P48" i="9"/>
  <c r="E48" i="9"/>
  <c r="T48" i="9" s="1"/>
  <c r="U47" i="9"/>
  <c r="T47" i="9"/>
  <c r="S47" i="9"/>
  <c r="R47" i="9"/>
  <c r="Q47" i="9"/>
  <c r="P47" i="9"/>
  <c r="E47" i="9"/>
  <c r="T46" i="9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O42" i="9"/>
  <c r="N42" i="9"/>
  <c r="M42" i="9"/>
  <c r="L42" i="9"/>
  <c r="K42" i="9"/>
  <c r="J42" i="9"/>
  <c r="R42" i="9" s="1"/>
  <c r="I42" i="9"/>
  <c r="H42" i="9"/>
  <c r="G42" i="9"/>
  <c r="F42" i="9"/>
  <c r="C42" i="9"/>
  <c r="B42" i="9"/>
  <c r="S41" i="9"/>
  <c r="R41" i="9"/>
  <c r="Q41" i="9"/>
  <c r="P41" i="9"/>
  <c r="E41" i="9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P38" i="9"/>
  <c r="E38" i="9"/>
  <c r="U38" i="9" s="1"/>
  <c r="S37" i="9"/>
  <c r="R37" i="9"/>
  <c r="Q37" i="9"/>
  <c r="P37" i="9"/>
  <c r="E37" i="9"/>
  <c r="U37" i="9" s="1"/>
  <c r="S35" i="9"/>
  <c r="O35" i="9"/>
  <c r="N35" i="9"/>
  <c r="M35" i="9"/>
  <c r="L35" i="9"/>
  <c r="K35" i="9"/>
  <c r="J35" i="9"/>
  <c r="R35" i="9" s="1"/>
  <c r="I35" i="9"/>
  <c r="H35" i="9"/>
  <c r="G35" i="9"/>
  <c r="F35" i="9"/>
  <c r="C35" i="9"/>
  <c r="B35" i="9"/>
  <c r="U34" i="9"/>
  <c r="T34" i="9"/>
  <c r="S34" i="9"/>
  <c r="R34" i="9"/>
  <c r="Q34" i="9"/>
  <c r="P34" i="9"/>
  <c r="E34" i="9"/>
  <c r="O32" i="9"/>
  <c r="N32" i="9"/>
  <c r="M32" i="9"/>
  <c r="L32" i="9"/>
  <c r="K32" i="9"/>
  <c r="J32" i="9"/>
  <c r="I32" i="9"/>
  <c r="S32" i="9" s="1"/>
  <c r="H32" i="9"/>
  <c r="G32" i="9"/>
  <c r="F32" i="9"/>
  <c r="C32" i="9"/>
  <c r="B32" i="9"/>
  <c r="U31" i="9"/>
  <c r="T31" i="9"/>
  <c r="S31" i="9"/>
  <c r="R31" i="9"/>
  <c r="Q31" i="9"/>
  <c r="P31" i="9"/>
  <c r="E31" i="9"/>
  <c r="S30" i="9"/>
  <c r="R30" i="9"/>
  <c r="Q30" i="9"/>
  <c r="P30" i="9"/>
  <c r="E30" i="9"/>
  <c r="T30" i="9" s="1"/>
  <c r="S29" i="9"/>
  <c r="R29" i="9"/>
  <c r="Q29" i="9"/>
  <c r="P29" i="9"/>
  <c r="E29" i="9"/>
  <c r="U29" i="9" s="1"/>
  <c r="S28" i="9"/>
  <c r="R28" i="9"/>
  <c r="Q28" i="9"/>
  <c r="P28" i="9"/>
  <c r="E28" i="9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B26" i="9"/>
  <c r="E26" i="9" s="1"/>
  <c r="S25" i="9"/>
  <c r="R25" i="9"/>
  <c r="Q25" i="9"/>
  <c r="P25" i="9"/>
  <c r="E25" i="9"/>
  <c r="S24" i="9"/>
  <c r="R24" i="9"/>
  <c r="Q24" i="9"/>
  <c r="P24" i="9"/>
  <c r="E24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S21" i="9"/>
  <c r="R21" i="9"/>
  <c r="Q21" i="9"/>
  <c r="P21" i="9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O17" i="9"/>
  <c r="N17" i="9"/>
  <c r="M17" i="9"/>
  <c r="L17" i="9"/>
  <c r="K17" i="9"/>
  <c r="J17" i="9"/>
  <c r="I17" i="9"/>
  <c r="H17" i="9"/>
  <c r="R17" i="9" s="1"/>
  <c r="G17" i="9"/>
  <c r="F17" i="9"/>
  <c r="E17" i="9"/>
  <c r="C17" i="9"/>
  <c r="B17" i="9"/>
  <c r="U16" i="9"/>
  <c r="S16" i="9"/>
  <c r="R16" i="9"/>
  <c r="Q16" i="9"/>
  <c r="P16" i="9"/>
  <c r="E16" i="9"/>
  <c r="T16" i="9" s="1"/>
  <c r="S15" i="9"/>
  <c r="R15" i="9"/>
  <c r="Q15" i="9"/>
  <c r="P15" i="9"/>
  <c r="E15" i="9"/>
  <c r="U15" i="9" s="1"/>
  <c r="S14" i="9"/>
  <c r="R14" i="9"/>
  <c r="Q14" i="9"/>
  <c r="P14" i="9"/>
  <c r="E14" i="9"/>
  <c r="S13" i="9"/>
  <c r="R13" i="9"/>
  <c r="Q13" i="9"/>
  <c r="P13" i="9"/>
  <c r="E13" i="9"/>
  <c r="S12" i="9"/>
  <c r="R12" i="9"/>
  <c r="Q12" i="9"/>
  <c r="P12" i="9"/>
  <c r="E12" i="9"/>
  <c r="T12" i="9" s="1"/>
  <c r="S11" i="9"/>
  <c r="R11" i="9"/>
  <c r="Q11" i="9"/>
  <c r="P11" i="9"/>
  <c r="E11" i="9"/>
  <c r="T11" i="9" s="1"/>
  <c r="T10" i="9"/>
  <c r="S10" i="9"/>
  <c r="R10" i="9"/>
  <c r="Q10" i="9"/>
  <c r="P10" i="9"/>
  <c r="E10" i="9"/>
  <c r="U9" i="9"/>
  <c r="T9" i="9"/>
  <c r="S9" i="9"/>
  <c r="R9" i="9"/>
  <c r="Q9" i="9"/>
  <c r="P9" i="9"/>
  <c r="E9" i="9"/>
  <c r="S96" i="8"/>
  <c r="R96" i="8"/>
  <c r="Q96" i="8"/>
  <c r="P96" i="8"/>
  <c r="E96" i="8"/>
  <c r="U96" i="8" s="1"/>
  <c r="S95" i="8"/>
  <c r="R95" i="8"/>
  <c r="Q95" i="8"/>
  <c r="P95" i="8"/>
  <c r="E95" i="8"/>
  <c r="S94" i="8"/>
  <c r="R94" i="8"/>
  <c r="Q94" i="8"/>
  <c r="P94" i="8"/>
  <c r="E94" i="8"/>
  <c r="S93" i="8"/>
  <c r="R93" i="8"/>
  <c r="Q93" i="8"/>
  <c r="P93" i="8"/>
  <c r="E93" i="8"/>
  <c r="T93" i="8" s="1"/>
  <c r="S92" i="8"/>
  <c r="R92" i="8"/>
  <c r="Q92" i="8"/>
  <c r="P92" i="8"/>
  <c r="E92" i="8"/>
  <c r="T92" i="8" s="1"/>
  <c r="U91" i="8"/>
  <c r="T91" i="8"/>
  <c r="S91" i="8"/>
  <c r="R91" i="8"/>
  <c r="Q91" i="8"/>
  <c r="P91" i="8"/>
  <c r="E91" i="8"/>
  <c r="U90" i="8"/>
  <c r="T90" i="8"/>
  <c r="S90" i="8"/>
  <c r="R90" i="8"/>
  <c r="Q90" i="8"/>
  <c r="P90" i="8"/>
  <c r="E90" i="8"/>
  <c r="S89" i="8"/>
  <c r="R89" i="8"/>
  <c r="Q89" i="8"/>
  <c r="P89" i="8"/>
  <c r="E89" i="8"/>
  <c r="U89" i="8" s="1"/>
  <c r="S88" i="8"/>
  <c r="R88" i="8"/>
  <c r="Q88" i="8"/>
  <c r="Q87" i="8" s="1"/>
  <c r="P88" i="8"/>
  <c r="E88" i="8"/>
  <c r="O75" i="8"/>
  <c r="N75" i="8"/>
  <c r="M75" i="8"/>
  <c r="L75" i="8"/>
  <c r="K75" i="8"/>
  <c r="J75" i="8"/>
  <c r="I75" i="8"/>
  <c r="S75" i="8" s="1"/>
  <c r="H75" i="8"/>
  <c r="G75" i="8"/>
  <c r="F75" i="8"/>
  <c r="C75" i="8"/>
  <c r="B75" i="8"/>
  <c r="O74" i="8"/>
  <c r="N74" i="8"/>
  <c r="M74" i="8"/>
  <c r="L74" i="8"/>
  <c r="K74" i="8"/>
  <c r="J74" i="8"/>
  <c r="I74" i="8"/>
  <c r="S74" i="8" s="1"/>
  <c r="H74" i="8"/>
  <c r="G74" i="8"/>
  <c r="F74" i="8"/>
  <c r="C74" i="8"/>
  <c r="B74" i="8"/>
  <c r="E74" i="8" s="1"/>
  <c r="S73" i="8"/>
  <c r="O73" i="8"/>
  <c r="N73" i="8"/>
  <c r="M73" i="8"/>
  <c r="L73" i="8"/>
  <c r="K73" i="8"/>
  <c r="J73" i="8"/>
  <c r="I73" i="8"/>
  <c r="H73" i="8"/>
  <c r="R73" i="8" s="1"/>
  <c r="G73" i="8"/>
  <c r="F73" i="8"/>
  <c r="C73" i="8"/>
  <c r="B73" i="8"/>
  <c r="S72" i="8"/>
  <c r="R72" i="8"/>
  <c r="Q72" i="8"/>
  <c r="P72" i="8"/>
  <c r="E72" i="8"/>
  <c r="S71" i="8"/>
  <c r="R71" i="8"/>
  <c r="Q71" i="8"/>
  <c r="P71" i="8"/>
  <c r="E71" i="8"/>
  <c r="T71" i="8" s="1"/>
  <c r="O69" i="8"/>
  <c r="N69" i="8"/>
  <c r="M69" i="8"/>
  <c r="L69" i="8"/>
  <c r="K69" i="8"/>
  <c r="J69" i="8"/>
  <c r="I69" i="8"/>
  <c r="S69" i="8" s="1"/>
  <c r="H69" i="8"/>
  <c r="G69" i="8"/>
  <c r="F69" i="8"/>
  <c r="C69" i="8"/>
  <c r="B69" i="8"/>
  <c r="O68" i="8"/>
  <c r="N68" i="8"/>
  <c r="M68" i="8"/>
  <c r="L68" i="8"/>
  <c r="K68" i="8"/>
  <c r="J68" i="8"/>
  <c r="I68" i="8"/>
  <c r="S68" i="8" s="1"/>
  <c r="H68" i="8"/>
  <c r="G68" i="8"/>
  <c r="F68" i="8"/>
  <c r="C68" i="8"/>
  <c r="B68" i="8"/>
  <c r="S67" i="8"/>
  <c r="R67" i="8"/>
  <c r="Q67" i="8"/>
  <c r="P67" i="8"/>
  <c r="E67" i="8"/>
  <c r="U67" i="8" s="1"/>
  <c r="S66" i="8"/>
  <c r="R66" i="8"/>
  <c r="Q66" i="8"/>
  <c r="P66" i="8"/>
  <c r="E66" i="8"/>
  <c r="T65" i="8"/>
  <c r="S65" i="8"/>
  <c r="R65" i="8"/>
  <c r="Q65" i="8"/>
  <c r="P65" i="8"/>
  <c r="E65" i="8"/>
  <c r="U65" i="8" s="1"/>
  <c r="S64" i="8"/>
  <c r="R64" i="8"/>
  <c r="Q64" i="8"/>
  <c r="P64" i="8"/>
  <c r="E64" i="8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R61" i="8" s="1"/>
  <c r="C61" i="8"/>
  <c r="B61" i="8"/>
  <c r="U60" i="8"/>
  <c r="T60" i="8"/>
  <c r="S60" i="8"/>
  <c r="R60" i="8"/>
  <c r="Q60" i="8"/>
  <c r="P60" i="8"/>
  <c r="E60" i="8"/>
  <c r="S59" i="8"/>
  <c r="R59" i="8"/>
  <c r="Q59" i="8"/>
  <c r="P59" i="8"/>
  <c r="E59" i="8"/>
  <c r="S58" i="8"/>
  <c r="R58" i="8"/>
  <c r="Q58" i="8"/>
  <c r="P58" i="8"/>
  <c r="E58" i="8"/>
  <c r="T58" i="8" s="1"/>
  <c r="S57" i="8"/>
  <c r="R57" i="8"/>
  <c r="Q57" i="8"/>
  <c r="P57" i="8"/>
  <c r="E57" i="8"/>
  <c r="O55" i="8"/>
  <c r="N55" i="8"/>
  <c r="M55" i="8"/>
  <c r="L55" i="8"/>
  <c r="K55" i="8"/>
  <c r="J55" i="8"/>
  <c r="I55" i="8"/>
  <c r="H55" i="8"/>
  <c r="R55" i="8" s="1"/>
  <c r="G55" i="8"/>
  <c r="F55" i="8"/>
  <c r="C55" i="8"/>
  <c r="B55" i="8"/>
  <c r="T54" i="8"/>
  <c r="S54" i="8"/>
  <c r="R54" i="8"/>
  <c r="Q54" i="8"/>
  <c r="P54" i="8"/>
  <c r="E54" i="8"/>
  <c r="U54" i="8" s="1"/>
  <c r="U53" i="8"/>
  <c r="S53" i="8"/>
  <c r="R53" i="8"/>
  <c r="Q53" i="8"/>
  <c r="P53" i="8"/>
  <c r="E53" i="8"/>
  <c r="T53" i="8" s="1"/>
  <c r="S52" i="8"/>
  <c r="R52" i="8"/>
  <c r="Q52" i="8"/>
  <c r="P52" i="8"/>
  <c r="E52" i="8"/>
  <c r="U52" i="8" s="1"/>
  <c r="S51" i="8"/>
  <c r="R51" i="8"/>
  <c r="Q51" i="8"/>
  <c r="P51" i="8"/>
  <c r="E51" i="8"/>
  <c r="U50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U45" i="8"/>
  <c r="T45" i="8"/>
  <c r="S45" i="8"/>
  <c r="R45" i="8"/>
  <c r="Q45" i="8"/>
  <c r="P45" i="8"/>
  <c r="E45" i="8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P37" i="8"/>
  <c r="E37" i="8"/>
  <c r="U37" i="8" s="1"/>
  <c r="O35" i="8"/>
  <c r="N35" i="8"/>
  <c r="M35" i="8"/>
  <c r="L35" i="8"/>
  <c r="K35" i="8"/>
  <c r="J35" i="8"/>
  <c r="I35" i="8"/>
  <c r="Q35" i="8" s="1"/>
  <c r="H35" i="8"/>
  <c r="R35" i="8" s="1"/>
  <c r="G35" i="8"/>
  <c r="F35" i="8"/>
  <c r="C35" i="8"/>
  <c r="B35" i="8"/>
  <c r="E35" i="8" s="1"/>
  <c r="S34" i="8"/>
  <c r="R34" i="8"/>
  <c r="Q34" i="8"/>
  <c r="P34" i="8"/>
  <c r="E34" i="8"/>
  <c r="U34" i="8" s="1"/>
  <c r="O32" i="8"/>
  <c r="N32" i="8"/>
  <c r="M32" i="8"/>
  <c r="L32" i="8"/>
  <c r="K32" i="8"/>
  <c r="J32" i="8"/>
  <c r="I32" i="8"/>
  <c r="S32" i="8" s="1"/>
  <c r="H32" i="8"/>
  <c r="R32" i="8" s="1"/>
  <c r="G32" i="8"/>
  <c r="F32" i="8"/>
  <c r="C32" i="8"/>
  <c r="B32" i="8"/>
  <c r="E32" i="8" s="1"/>
  <c r="S31" i="8"/>
  <c r="R31" i="8"/>
  <c r="Q31" i="8"/>
  <c r="P31" i="8"/>
  <c r="E31" i="8"/>
  <c r="U31" i="8" s="1"/>
  <c r="U30" i="8"/>
  <c r="S30" i="8"/>
  <c r="R30" i="8"/>
  <c r="Q30" i="8"/>
  <c r="P30" i="8"/>
  <c r="E30" i="8"/>
  <c r="T30" i="8" s="1"/>
  <c r="T29" i="8"/>
  <c r="S29" i="8"/>
  <c r="R29" i="8"/>
  <c r="Q29" i="8"/>
  <c r="P29" i="8"/>
  <c r="E29" i="8"/>
  <c r="U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R26" i="8" s="1"/>
  <c r="G26" i="8"/>
  <c r="F26" i="8"/>
  <c r="C26" i="8"/>
  <c r="B26" i="8"/>
  <c r="E26" i="8" s="1"/>
  <c r="S25" i="8"/>
  <c r="R25" i="8"/>
  <c r="Q25" i="8"/>
  <c r="P25" i="8"/>
  <c r="E25" i="8"/>
  <c r="S24" i="8"/>
  <c r="R24" i="8"/>
  <c r="Q24" i="8"/>
  <c r="P24" i="8"/>
  <c r="E24" i="8"/>
  <c r="U24" i="8" s="1"/>
  <c r="S23" i="8"/>
  <c r="R23" i="8"/>
  <c r="Q23" i="8"/>
  <c r="P23" i="8"/>
  <c r="E23" i="8"/>
  <c r="T23" i="8" s="1"/>
  <c r="U22" i="8"/>
  <c r="S22" i="8"/>
  <c r="R22" i="8"/>
  <c r="Q22" i="8"/>
  <c r="P22" i="8"/>
  <c r="E22" i="8"/>
  <c r="T22" i="8" s="1"/>
  <c r="U21" i="8"/>
  <c r="T21" i="8"/>
  <c r="S21" i="8"/>
  <c r="R21" i="8"/>
  <c r="Q21" i="8"/>
  <c r="P21" i="8"/>
  <c r="E21" i="8"/>
  <c r="U20" i="8"/>
  <c r="T20" i="8"/>
  <c r="S20" i="8"/>
  <c r="R20" i="8"/>
  <c r="Q20" i="8"/>
  <c r="P20" i="8"/>
  <c r="E20" i="8"/>
  <c r="S19" i="8"/>
  <c r="R19" i="8"/>
  <c r="Q19" i="8"/>
  <c r="P19" i="8"/>
  <c r="E19" i="8"/>
  <c r="O17" i="8"/>
  <c r="N17" i="8"/>
  <c r="M17" i="8"/>
  <c r="L17" i="8"/>
  <c r="K17" i="8"/>
  <c r="J17" i="8"/>
  <c r="I17" i="8"/>
  <c r="S17" i="8" s="1"/>
  <c r="H17" i="8"/>
  <c r="R17" i="8" s="1"/>
  <c r="G17" i="8"/>
  <c r="F17" i="8"/>
  <c r="C17" i="8"/>
  <c r="B17" i="8"/>
  <c r="S16" i="8"/>
  <c r="R16" i="8"/>
  <c r="Q16" i="8"/>
  <c r="P16" i="8"/>
  <c r="E16" i="8"/>
  <c r="U15" i="8"/>
  <c r="T15" i="8"/>
  <c r="S15" i="8"/>
  <c r="R15" i="8"/>
  <c r="Q15" i="8"/>
  <c r="P15" i="8"/>
  <c r="E15" i="8"/>
  <c r="T14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U10" i="8" s="1"/>
  <c r="P10" i="8"/>
  <c r="E10" i="8"/>
  <c r="T10" i="8" s="1"/>
  <c r="S9" i="8"/>
  <c r="R9" i="8"/>
  <c r="Q9" i="8"/>
  <c r="P9" i="8"/>
  <c r="E9" i="8"/>
  <c r="U9" i="8" s="1"/>
  <c r="T96" i="7"/>
  <c r="S96" i="7"/>
  <c r="R96" i="7"/>
  <c r="Q96" i="7"/>
  <c r="P96" i="7"/>
  <c r="E96" i="7"/>
  <c r="U96" i="7" s="1"/>
  <c r="U95" i="7"/>
  <c r="S95" i="7"/>
  <c r="R95" i="7"/>
  <c r="Q95" i="7"/>
  <c r="P95" i="7"/>
  <c r="E95" i="7"/>
  <c r="T95" i="7" s="1"/>
  <c r="S94" i="7"/>
  <c r="R94" i="7"/>
  <c r="Q94" i="7"/>
  <c r="P94" i="7"/>
  <c r="E94" i="7"/>
  <c r="T94" i="7" s="1"/>
  <c r="T93" i="7"/>
  <c r="S93" i="7"/>
  <c r="R93" i="7"/>
  <c r="Q93" i="7"/>
  <c r="P93" i="7"/>
  <c r="E93" i="7"/>
  <c r="U93" i="7" s="1"/>
  <c r="S92" i="7"/>
  <c r="R92" i="7"/>
  <c r="Q92" i="7"/>
  <c r="P92" i="7"/>
  <c r="E92" i="7"/>
  <c r="T92" i="7" s="1"/>
  <c r="U91" i="7"/>
  <c r="S91" i="7"/>
  <c r="R91" i="7"/>
  <c r="Q91" i="7"/>
  <c r="P91" i="7"/>
  <c r="E91" i="7"/>
  <c r="T91" i="7" s="1"/>
  <c r="S90" i="7"/>
  <c r="R90" i="7"/>
  <c r="Q90" i="7"/>
  <c r="P90" i="7"/>
  <c r="E90" i="7"/>
  <c r="U90" i="7" s="1"/>
  <c r="S89" i="7"/>
  <c r="R89" i="7"/>
  <c r="Q89" i="7"/>
  <c r="P89" i="7"/>
  <c r="E89" i="7"/>
  <c r="U89" i="7" s="1"/>
  <c r="U88" i="7"/>
  <c r="S88" i="7"/>
  <c r="R88" i="7"/>
  <c r="Q88" i="7"/>
  <c r="P88" i="7"/>
  <c r="E88" i="7"/>
  <c r="T88" i="7" s="1"/>
  <c r="O75" i="7"/>
  <c r="N75" i="7"/>
  <c r="M75" i="7"/>
  <c r="L75" i="7"/>
  <c r="K75" i="7"/>
  <c r="J75" i="7"/>
  <c r="I75" i="7"/>
  <c r="H75" i="7"/>
  <c r="G75" i="7"/>
  <c r="F75" i="7"/>
  <c r="C75" i="7"/>
  <c r="B75" i="7"/>
  <c r="O74" i="7"/>
  <c r="N74" i="7"/>
  <c r="M74" i="7"/>
  <c r="L74" i="7"/>
  <c r="K74" i="7"/>
  <c r="S74" i="7" s="1"/>
  <c r="J74" i="7"/>
  <c r="R74" i="7" s="1"/>
  <c r="I74" i="7"/>
  <c r="H74" i="7"/>
  <c r="G74" i="7"/>
  <c r="F74" i="7"/>
  <c r="C74" i="7"/>
  <c r="B74" i="7"/>
  <c r="O73" i="7"/>
  <c r="N73" i="7"/>
  <c r="M73" i="7"/>
  <c r="L73" i="7"/>
  <c r="K73" i="7"/>
  <c r="J73" i="7"/>
  <c r="I73" i="7"/>
  <c r="H73" i="7"/>
  <c r="R73" i="7" s="1"/>
  <c r="G73" i="7"/>
  <c r="F73" i="7"/>
  <c r="C73" i="7"/>
  <c r="B73" i="7"/>
  <c r="E73" i="7" s="1"/>
  <c r="S72" i="7"/>
  <c r="R72" i="7"/>
  <c r="Q72" i="7"/>
  <c r="P72" i="7"/>
  <c r="E72" i="7"/>
  <c r="U71" i="7"/>
  <c r="S71" i="7"/>
  <c r="R71" i="7"/>
  <c r="Q71" i="7"/>
  <c r="P71" i="7"/>
  <c r="E71" i="7"/>
  <c r="T71" i="7" s="1"/>
  <c r="O69" i="7"/>
  <c r="N69" i="7"/>
  <c r="M69" i="7"/>
  <c r="L69" i="7"/>
  <c r="K69" i="7"/>
  <c r="J69" i="7"/>
  <c r="I69" i="7"/>
  <c r="H69" i="7"/>
  <c r="P69" i="7" s="1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S67" i="7"/>
  <c r="R67" i="7"/>
  <c r="Q67" i="7"/>
  <c r="P67" i="7"/>
  <c r="E67" i="7"/>
  <c r="U67" i="7" s="1"/>
  <c r="U66" i="7"/>
  <c r="S66" i="7"/>
  <c r="R66" i="7"/>
  <c r="Q66" i="7"/>
  <c r="P66" i="7"/>
  <c r="E66" i="7"/>
  <c r="T66" i="7" s="1"/>
  <c r="U65" i="7"/>
  <c r="T65" i="7"/>
  <c r="S65" i="7"/>
  <c r="R65" i="7"/>
  <c r="Q65" i="7"/>
  <c r="P65" i="7"/>
  <c r="E65" i="7"/>
  <c r="T64" i="7"/>
  <c r="S64" i="7"/>
  <c r="R64" i="7"/>
  <c r="Q64" i="7"/>
  <c r="P64" i="7"/>
  <c r="E64" i="7"/>
  <c r="U64" i="7" s="1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T60" i="7" s="1"/>
  <c r="S59" i="7"/>
  <c r="R59" i="7"/>
  <c r="Q59" i="7"/>
  <c r="P59" i="7"/>
  <c r="E59" i="7"/>
  <c r="T59" i="7" s="1"/>
  <c r="S58" i="7"/>
  <c r="R58" i="7"/>
  <c r="Q58" i="7"/>
  <c r="P58" i="7"/>
  <c r="E58" i="7"/>
  <c r="T57" i="7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G55" i="7"/>
  <c r="F55" i="7"/>
  <c r="C55" i="7"/>
  <c r="B55" i="7"/>
  <c r="U54" i="7"/>
  <c r="S54" i="7"/>
  <c r="R54" i="7"/>
  <c r="Q54" i="7"/>
  <c r="P54" i="7"/>
  <c r="E54" i="7"/>
  <c r="T54" i="7" s="1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S46" i="7"/>
  <c r="R46" i="7"/>
  <c r="Q46" i="7"/>
  <c r="P46" i="7"/>
  <c r="E46" i="7"/>
  <c r="U45" i="7"/>
  <c r="S45" i="7"/>
  <c r="R45" i="7"/>
  <c r="Q45" i="7"/>
  <c r="P45" i="7"/>
  <c r="E45" i="7"/>
  <c r="U44" i="7"/>
  <c r="T44" i="7"/>
  <c r="S44" i="7"/>
  <c r="R44" i="7"/>
  <c r="Q44" i="7"/>
  <c r="P44" i="7"/>
  <c r="E44" i="7"/>
  <c r="O42" i="7"/>
  <c r="N42" i="7"/>
  <c r="M42" i="7"/>
  <c r="L42" i="7"/>
  <c r="K42" i="7"/>
  <c r="J42" i="7"/>
  <c r="I42" i="7"/>
  <c r="S42" i="7" s="1"/>
  <c r="H42" i="7"/>
  <c r="G42" i="7"/>
  <c r="F42" i="7"/>
  <c r="C42" i="7"/>
  <c r="B42" i="7"/>
  <c r="U41" i="7"/>
  <c r="T41" i="7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U37" i="7"/>
  <c r="S37" i="7"/>
  <c r="R37" i="7"/>
  <c r="Q37" i="7"/>
  <c r="P37" i="7"/>
  <c r="E37" i="7"/>
  <c r="O35" i="7"/>
  <c r="N35" i="7"/>
  <c r="M35" i="7"/>
  <c r="L35" i="7"/>
  <c r="K35" i="7"/>
  <c r="J35" i="7"/>
  <c r="I35" i="7"/>
  <c r="Q35" i="7" s="1"/>
  <c r="H35" i="7"/>
  <c r="G35" i="7"/>
  <c r="F35" i="7"/>
  <c r="C35" i="7"/>
  <c r="E35" i="7" s="1"/>
  <c r="B35" i="7"/>
  <c r="S34" i="7"/>
  <c r="R34" i="7"/>
  <c r="Q34" i="7"/>
  <c r="U34" i="7" s="1"/>
  <c r="P34" i="7"/>
  <c r="E34" i="7"/>
  <c r="T34" i="7" s="1"/>
  <c r="O32" i="7"/>
  <c r="N32" i="7"/>
  <c r="M32" i="7"/>
  <c r="L32" i="7"/>
  <c r="K32" i="7"/>
  <c r="J32" i="7"/>
  <c r="I32" i="7"/>
  <c r="H32" i="7"/>
  <c r="R32" i="7" s="1"/>
  <c r="G32" i="7"/>
  <c r="F32" i="7"/>
  <c r="C32" i="7"/>
  <c r="E32" i="7" s="1"/>
  <c r="B32" i="7"/>
  <c r="T31" i="7"/>
  <c r="S31" i="7"/>
  <c r="R31" i="7"/>
  <c r="Q31" i="7"/>
  <c r="P31" i="7"/>
  <c r="E31" i="7"/>
  <c r="U31" i="7" s="1"/>
  <c r="S30" i="7"/>
  <c r="R30" i="7"/>
  <c r="Q30" i="7"/>
  <c r="P30" i="7"/>
  <c r="E30" i="7"/>
  <c r="U30" i="7" s="1"/>
  <c r="S29" i="7"/>
  <c r="R29" i="7"/>
  <c r="Q29" i="7"/>
  <c r="P29" i="7"/>
  <c r="E29" i="7"/>
  <c r="T29" i="7" s="1"/>
  <c r="S28" i="7"/>
  <c r="R28" i="7"/>
  <c r="Q28" i="7"/>
  <c r="P28" i="7"/>
  <c r="E28" i="7"/>
  <c r="O26" i="7"/>
  <c r="N26" i="7"/>
  <c r="M26" i="7"/>
  <c r="L26" i="7"/>
  <c r="K26" i="7"/>
  <c r="J26" i="7"/>
  <c r="I26" i="7"/>
  <c r="S26" i="7" s="1"/>
  <c r="H26" i="7"/>
  <c r="G26" i="7"/>
  <c r="F26" i="7"/>
  <c r="C26" i="7"/>
  <c r="B26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U23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U19" i="7"/>
  <c r="T19" i="7"/>
  <c r="S19" i="7"/>
  <c r="R19" i="7"/>
  <c r="Q19" i="7"/>
  <c r="P19" i="7"/>
  <c r="E19" i="7"/>
  <c r="O17" i="7"/>
  <c r="N17" i="7"/>
  <c r="M17" i="7"/>
  <c r="L17" i="7"/>
  <c r="K17" i="7"/>
  <c r="J17" i="7"/>
  <c r="I17" i="7"/>
  <c r="S17" i="7" s="1"/>
  <c r="H17" i="7"/>
  <c r="P17" i="7" s="1"/>
  <c r="G17" i="7"/>
  <c r="F17" i="7"/>
  <c r="C17" i="7"/>
  <c r="B17" i="7"/>
  <c r="U16" i="7"/>
  <c r="T16" i="7"/>
  <c r="S16" i="7"/>
  <c r="R16" i="7"/>
  <c r="Q16" i="7"/>
  <c r="P16" i="7"/>
  <c r="E16" i="7"/>
  <c r="U15" i="7"/>
  <c r="T15" i="7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U12" i="7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U10" i="7" s="1"/>
  <c r="U9" i="7"/>
  <c r="S9" i="7"/>
  <c r="R9" i="7"/>
  <c r="Q9" i="7"/>
  <c r="P9" i="7"/>
  <c r="E9" i="7"/>
  <c r="T9" i="7" s="1"/>
  <c r="U96" i="6"/>
  <c r="S96" i="6"/>
  <c r="R96" i="6"/>
  <c r="Q96" i="6"/>
  <c r="P96" i="6"/>
  <c r="E96" i="6"/>
  <c r="T96" i="6" s="1"/>
  <c r="S95" i="6"/>
  <c r="R95" i="6"/>
  <c r="Q95" i="6"/>
  <c r="P95" i="6"/>
  <c r="E95" i="6"/>
  <c r="U95" i="6" s="1"/>
  <c r="S94" i="6"/>
  <c r="R94" i="6"/>
  <c r="Q94" i="6"/>
  <c r="P94" i="6"/>
  <c r="E94" i="6"/>
  <c r="U93" i="6"/>
  <c r="S93" i="6"/>
  <c r="R93" i="6"/>
  <c r="Q93" i="6"/>
  <c r="P93" i="6"/>
  <c r="E93" i="6"/>
  <c r="T93" i="6" s="1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U90" i="6" s="1"/>
  <c r="U89" i="6"/>
  <c r="S89" i="6"/>
  <c r="R89" i="6"/>
  <c r="Q89" i="6"/>
  <c r="P89" i="6"/>
  <c r="E89" i="6"/>
  <c r="T89" i="6" s="1"/>
  <c r="T88" i="6"/>
  <c r="S88" i="6"/>
  <c r="R88" i="6"/>
  <c r="Q88" i="6"/>
  <c r="P88" i="6"/>
  <c r="E88" i="6"/>
  <c r="U88" i="6" s="1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L74" i="6"/>
  <c r="K74" i="6"/>
  <c r="S74" i="6" s="1"/>
  <c r="J74" i="6"/>
  <c r="R74" i="6" s="1"/>
  <c r="I74" i="6"/>
  <c r="H74" i="6"/>
  <c r="G74" i="6"/>
  <c r="F74" i="6"/>
  <c r="C74" i="6"/>
  <c r="B74" i="6"/>
  <c r="E74" i="6" s="1"/>
  <c r="O73" i="6"/>
  <c r="N73" i="6"/>
  <c r="M73" i="6"/>
  <c r="L73" i="6"/>
  <c r="K73" i="6"/>
  <c r="J73" i="6"/>
  <c r="I73" i="6"/>
  <c r="Q73" i="6" s="1"/>
  <c r="H73" i="6"/>
  <c r="R73" i="6" s="1"/>
  <c r="G73" i="6"/>
  <c r="F73" i="6"/>
  <c r="C73" i="6"/>
  <c r="B73" i="6"/>
  <c r="E73" i="6" s="1"/>
  <c r="S72" i="6"/>
  <c r="R72" i="6"/>
  <c r="Q72" i="6"/>
  <c r="P72" i="6"/>
  <c r="E72" i="6"/>
  <c r="U72" i="6" s="1"/>
  <c r="S71" i="6"/>
  <c r="R71" i="6"/>
  <c r="Q71" i="6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H68" i="6"/>
  <c r="R68" i="6" s="1"/>
  <c r="G68" i="6"/>
  <c r="F68" i="6"/>
  <c r="C68" i="6"/>
  <c r="B68" i="6"/>
  <c r="S67" i="6"/>
  <c r="R67" i="6"/>
  <c r="Q67" i="6"/>
  <c r="P67" i="6"/>
  <c r="E67" i="6"/>
  <c r="U67" i="6" s="1"/>
  <c r="U66" i="6"/>
  <c r="S66" i="6"/>
  <c r="R66" i="6"/>
  <c r="Q66" i="6"/>
  <c r="P66" i="6"/>
  <c r="E66" i="6"/>
  <c r="T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S63" i="6"/>
  <c r="R63" i="6"/>
  <c r="Q63" i="6"/>
  <c r="P63" i="6"/>
  <c r="E63" i="6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T60" i="6" s="1"/>
  <c r="S59" i="6"/>
  <c r="R59" i="6"/>
  <c r="Q59" i="6"/>
  <c r="P59" i="6"/>
  <c r="E59" i="6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O55" i="6"/>
  <c r="N55" i="6"/>
  <c r="M55" i="6"/>
  <c r="L55" i="6"/>
  <c r="K55" i="6"/>
  <c r="J55" i="6"/>
  <c r="I55" i="6"/>
  <c r="H55" i="6"/>
  <c r="G55" i="6"/>
  <c r="F55" i="6"/>
  <c r="C55" i="6"/>
  <c r="B55" i="6"/>
  <c r="U54" i="6"/>
  <c r="S54" i="6"/>
  <c r="R54" i="6"/>
  <c r="Q54" i="6"/>
  <c r="P54" i="6"/>
  <c r="E54" i="6"/>
  <c r="T54" i="6" s="1"/>
  <c r="U53" i="6"/>
  <c r="T53" i="6"/>
  <c r="S53" i="6"/>
  <c r="R53" i="6"/>
  <c r="Q53" i="6"/>
  <c r="P53" i="6"/>
  <c r="E53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T50" i="6" s="1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T46" i="6" s="1"/>
  <c r="S45" i="6"/>
  <c r="R45" i="6"/>
  <c r="Q45" i="6"/>
  <c r="P45" i="6"/>
  <c r="E45" i="6"/>
  <c r="U45" i="6" s="1"/>
  <c r="S44" i="6"/>
  <c r="R44" i="6"/>
  <c r="Q44" i="6"/>
  <c r="P44" i="6"/>
  <c r="E44" i="6"/>
  <c r="O42" i="6"/>
  <c r="N42" i="6"/>
  <c r="M42" i="6"/>
  <c r="L42" i="6"/>
  <c r="K42" i="6"/>
  <c r="J42" i="6"/>
  <c r="I42" i="6"/>
  <c r="S42" i="6" s="1"/>
  <c r="H42" i="6"/>
  <c r="R42" i="6" s="1"/>
  <c r="G42" i="6"/>
  <c r="F42" i="6"/>
  <c r="C42" i="6"/>
  <c r="B42" i="6"/>
  <c r="E42" i="6" s="1"/>
  <c r="U41" i="6"/>
  <c r="T41" i="6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S38" i="6"/>
  <c r="R38" i="6"/>
  <c r="Q38" i="6"/>
  <c r="P38" i="6"/>
  <c r="E38" i="6"/>
  <c r="T38" i="6" s="1"/>
  <c r="S37" i="6"/>
  <c r="R37" i="6"/>
  <c r="Q37" i="6"/>
  <c r="P37" i="6"/>
  <c r="E37" i="6"/>
  <c r="T37" i="6" s="1"/>
  <c r="O35" i="6"/>
  <c r="Q35" i="6" s="1"/>
  <c r="N35" i="6"/>
  <c r="M35" i="6"/>
  <c r="L35" i="6"/>
  <c r="K35" i="6"/>
  <c r="J35" i="6"/>
  <c r="I35" i="6"/>
  <c r="H35" i="6"/>
  <c r="G35" i="6"/>
  <c r="F35" i="6"/>
  <c r="C35" i="6"/>
  <c r="E35" i="6" s="1"/>
  <c r="B35" i="6"/>
  <c r="S34" i="6"/>
  <c r="R34" i="6"/>
  <c r="Q34" i="6"/>
  <c r="P34" i="6"/>
  <c r="E34" i="6"/>
  <c r="U34" i="6" s="1"/>
  <c r="O32" i="6"/>
  <c r="N32" i="6"/>
  <c r="M32" i="6"/>
  <c r="L32" i="6"/>
  <c r="K32" i="6"/>
  <c r="J32" i="6"/>
  <c r="I32" i="6"/>
  <c r="S32" i="6" s="1"/>
  <c r="H32" i="6"/>
  <c r="G32" i="6"/>
  <c r="F32" i="6"/>
  <c r="C32" i="6"/>
  <c r="E32" i="6" s="1"/>
  <c r="B32" i="6"/>
  <c r="S31" i="6"/>
  <c r="R31" i="6"/>
  <c r="Q31" i="6"/>
  <c r="P31" i="6"/>
  <c r="E31" i="6"/>
  <c r="U31" i="6" s="1"/>
  <c r="S30" i="6"/>
  <c r="R30" i="6"/>
  <c r="Q30" i="6"/>
  <c r="P30" i="6"/>
  <c r="E30" i="6"/>
  <c r="U30" i="6" s="1"/>
  <c r="S29" i="6"/>
  <c r="R29" i="6"/>
  <c r="Q29" i="6"/>
  <c r="P29" i="6"/>
  <c r="E29" i="6"/>
  <c r="T28" i="6"/>
  <c r="S28" i="6"/>
  <c r="R28" i="6"/>
  <c r="Q28" i="6"/>
  <c r="P28" i="6"/>
  <c r="E28" i="6"/>
  <c r="U28" i="6" s="1"/>
  <c r="R26" i="6"/>
  <c r="O26" i="6"/>
  <c r="N26" i="6"/>
  <c r="M26" i="6"/>
  <c r="L26" i="6"/>
  <c r="K26" i="6"/>
  <c r="J26" i="6"/>
  <c r="I26" i="6"/>
  <c r="S26" i="6" s="1"/>
  <c r="H26" i="6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U23" i="6" s="1"/>
  <c r="S22" i="6"/>
  <c r="R22" i="6"/>
  <c r="Q22" i="6"/>
  <c r="P22" i="6"/>
  <c r="E22" i="6"/>
  <c r="T22" i="6" s="1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O17" i="6"/>
  <c r="N17" i="6"/>
  <c r="M17" i="6"/>
  <c r="L17" i="6"/>
  <c r="K17" i="6"/>
  <c r="J17" i="6"/>
  <c r="I17" i="6"/>
  <c r="S17" i="6" s="1"/>
  <c r="H17" i="6"/>
  <c r="R17" i="6" s="1"/>
  <c r="G17" i="6"/>
  <c r="F17" i="6"/>
  <c r="C17" i="6"/>
  <c r="E17" i="6" s="1"/>
  <c r="B17" i="6"/>
  <c r="S16" i="6"/>
  <c r="R16" i="6"/>
  <c r="Q16" i="6"/>
  <c r="P16" i="6"/>
  <c r="E16" i="6"/>
  <c r="S15" i="6"/>
  <c r="R15" i="6"/>
  <c r="Q15" i="6"/>
  <c r="P15" i="6"/>
  <c r="E15" i="6"/>
  <c r="T15" i="6" s="1"/>
  <c r="S14" i="6"/>
  <c r="R14" i="6"/>
  <c r="Q14" i="6"/>
  <c r="P14" i="6"/>
  <c r="E14" i="6"/>
  <c r="U13" i="6"/>
  <c r="T13" i="6"/>
  <c r="S13" i="6"/>
  <c r="R13" i="6"/>
  <c r="Q13" i="6"/>
  <c r="P13" i="6"/>
  <c r="E13" i="6"/>
  <c r="T12" i="6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U10" i="6"/>
  <c r="S10" i="6"/>
  <c r="R10" i="6"/>
  <c r="Q10" i="6"/>
  <c r="P10" i="6"/>
  <c r="E10" i="6"/>
  <c r="T10" i="6" s="1"/>
  <c r="S9" i="6"/>
  <c r="R9" i="6"/>
  <c r="Q9" i="6"/>
  <c r="P9" i="6"/>
  <c r="E9" i="6"/>
  <c r="T9" i="6" s="1"/>
  <c r="S96" i="5"/>
  <c r="R96" i="5"/>
  <c r="Q96" i="5"/>
  <c r="P96" i="5"/>
  <c r="E96" i="5"/>
  <c r="S95" i="5"/>
  <c r="R95" i="5"/>
  <c r="Q95" i="5"/>
  <c r="P95" i="5"/>
  <c r="E95" i="5"/>
  <c r="T95" i="5" s="1"/>
  <c r="U94" i="5"/>
  <c r="T94" i="5"/>
  <c r="S94" i="5"/>
  <c r="R94" i="5"/>
  <c r="Q94" i="5"/>
  <c r="P94" i="5"/>
  <c r="E94" i="5"/>
  <c r="U93" i="5"/>
  <c r="T93" i="5"/>
  <c r="S93" i="5"/>
  <c r="R93" i="5"/>
  <c r="Q93" i="5"/>
  <c r="P93" i="5"/>
  <c r="E93" i="5"/>
  <c r="S92" i="5"/>
  <c r="R92" i="5"/>
  <c r="Q92" i="5"/>
  <c r="P92" i="5"/>
  <c r="E92" i="5"/>
  <c r="U92" i="5" s="1"/>
  <c r="S91" i="5"/>
  <c r="R91" i="5"/>
  <c r="Q91" i="5"/>
  <c r="P91" i="5"/>
  <c r="E91" i="5"/>
  <c r="U90" i="5"/>
  <c r="S90" i="5"/>
  <c r="R90" i="5"/>
  <c r="Q90" i="5"/>
  <c r="P90" i="5"/>
  <c r="E90" i="5"/>
  <c r="T90" i="5" s="1"/>
  <c r="S89" i="5"/>
  <c r="R89" i="5"/>
  <c r="Q89" i="5"/>
  <c r="P89" i="5"/>
  <c r="E89" i="5"/>
  <c r="U89" i="5" s="1"/>
  <c r="S88" i="5"/>
  <c r="R88" i="5"/>
  <c r="Q88" i="5"/>
  <c r="P88" i="5"/>
  <c r="E88" i="5"/>
  <c r="O75" i="5"/>
  <c r="N75" i="5"/>
  <c r="M75" i="5"/>
  <c r="L75" i="5"/>
  <c r="K75" i="5"/>
  <c r="J75" i="5"/>
  <c r="I75" i="5"/>
  <c r="H75" i="5"/>
  <c r="G75" i="5"/>
  <c r="F75" i="5"/>
  <c r="C75" i="5"/>
  <c r="B75" i="5"/>
  <c r="O74" i="5"/>
  <c r="N74" i="5"/>
  <c r="M74" i="5"/>
  <c r="L74" i="5"/>
  <c r="K74" i="5"/>
  <c r="J74" i="5"/>
  <c r="I74" i="5"/>
  <c r="S74" i="5" s="1"/>
  <c r="H74" i="5"/>
  <c r="G74" i="5"/>
  <c r="F74" i="5"/>
  <c r="C74" i="5"/>
  <c r="E74" i="5" s="1"/>
  <c r="B74" i="5"/>
  <c r="R73" i="5"/>
  <c r="O73" i="5"/>
  <c r="N73" i="5"/>
  <c r="M73" i="5"/>
  <c r="L73" i="5"/>
  <c r="K73" i="5"/>
  <c r="J73" i="5"/>
  <c r="I73" i="5"/>
  <c r="H73" i="5"/>
  <c r="G73" i="5"/>
  <c r="F73" i="5"/>
  <c r="E73" i="5"/>
  <c r="C73" i="5"/>
  <c r="B73" i="5"/>
  <c r="S72" i="5"/>
  <c r="R72" i="5"/>
  <c r="Q72" i="5"/>
  <c r="P72" i="5"/>
  <c r="E72" i="5"/>
  <c r="T72" i="5" s="1"/>
  <c r="S71" i="5"/>
  <c r="R71" i="5"/>
  <c r="Q71" i="5"/>
  <c r="P71" i="5"/>
  <c r="E71" i="5"/>
  <c r="T71" i="5" s="1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H68" i="5"/>
  <c r="R68" i="5" s="1"/>
  <c r="G68" i="5"/>
  <c r="F68" i="5"/>
  <c r="E68" i="5"/>
  <c r="C68" i="5"/>
  <c r="B68" i="5"/>
  <c r="S67" i="5"/>
  <c r="R67" i="5"/>
  <c r="Q67" i="5"/>
  <c r="P67" i="5"/>
  <c r="E67" i="5"/>
  <c r="S66" i="5"/>
  <c r="R66" i="5"/>
  <c r="Q66" i="5"/>
  <c r="P66" i="5"/>
  <c r="E66" i="5"/>
  <c r="U66" i="5" s="1"/>
  <c r="S65" i="5"/>
  <c r="R65" i="5"/>
  <c r="Q65" i="5"/>
  <c r="P65" i="5"/>
  <c r="E65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C61" i="5"/>
  <c r="B61" i="5"/>
  <c r="S60" i="5"/>
  <c r="R60" i="5"/>
  <c r="Q60" i="5"/>
  <c r="P60" i="5"/>
  <c r="E60" i="5"/>
  <c r="S59" i="5"/>
  <c r="R59" i="5"/>
  <c r="Q59" i="5"/>
  <c r="P59" i="5"/>
  <c r="E59" i="5"/>
  <c r="T59" i="5" s="1"/>
  <c r="S58" i="5"/>
  <c r="R58" i="5"/>
  <c r="Q58" i="5"/>
  <c r="P58" i="5"/>
  <c r="E58" i="5"/>
  <c r="T58" i="5" s="1"/>
  <c r="S57" i="5"/>
  <c r="R57" i="5"/>
  <c r="Q57" i="5"/>
  <c r="P57" i="5"/>
  <c r="E57" i="5"/>
  <c r="U57" i="5" s="1"/>
  <c r="O55" i="5"/>
  <c r="N55" i="5"/>
  <c r="M55" i="5"/>
  <c r="L55" i="5"/>
  <c r="K55" i="5"/>
  <c r="J55" i="5"/>
  <c r="I55" i="5"/>
  <c r="S55" i="5" s="1"/>
  <c r="H55" i="5"/>
  <c r="G55" i="5"/>
  <c r="F55" i="5"/>
  <c r="C55" i="5"/>
  <c r="B55" i="5"/>
  <c r="T54" i="5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T52" i="5" s="1"/>
  <c r="T51" i="5"/>
  <c r="S51" i="5"/>
  <c r="R51" i="5"/>
  <c r="Q51" i="5"/>
  <c r="P51" i="5"/>
  <c r="E51" i="5"/>
  <c r="U51" i="5" s="1"/>
  <c r="T50" i="5"/>
  <c r="S50" i="5"/>
  <c r="R50" i="5"/>
  <c r="Q50" i="5"/>
  <c r="P50" i="5"/>
  <c r="E50" i="5"/>
  <c r="U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U47" i="5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S44" i="5"/>
  <c r="R44" i="5"/>
  <c r="Q44" i="5"/>
  <c r="P44" i="5"/>
  <c r="E44" i="5"/>
  <c r="T44" i="5" s="1"/>
  <c r="O42" i="5"/>
  <c r="N42" i="5"/>
  <c r="M42" i="5"/>
  <c r="L42" i="5"/>
  <c r="K42" i="5"/>
  <c r="J42" i="5"/>
  <c r="I42" i="5"/>
  <c r="H42" i="5"/>
  <c r="R42" i="5" s="1"/>
  <c r="G42" i="5"/>
  <c r="F42" i="5"/>
  <c r="C42" i="5"/>
  <c r="B42" i="5"/>
  <c r="U41" i="5"/>
  <c r="S41" i="5"/>
  <c r="R41" i="5"/>
  <c r="Q41" i="5"/>
  <c r="P41" i="5"/>
  <c r="E41" i="5"/>
  <c r="T41" i="5" s="1"/>
  <c r="U40" i="5"/>
  <c r="T40" i="5"/>
  <c r="S40" i="5"/>
  <c r="R40" i="5"/>
  <c r="Q40" i="5"/>
  <c r="P40" i="5"/>
  <c r="E40" i="5"/>
  <c r="U39" i="5"/>
  <c r="T39" i="5"/>
  <c r="S39" i="5"/>
  <c r="R39" i="5"/>
  <c r="Q39" i="5"/>
  <c r="P39" i="5"/>
  <c r="E39" i="5"/>
  <c r="S38" i="5"/>
  <c r="R38" i="5"/>
  <c r="Q38" i="5"/>
  <c r="P38" i="5"/>
  <c r="E38" i="5"/>
  <c r="U38" i="5" s="1"/>
  <c r="S37" i="5"/>
  <c r="R37" i="5"/>
  <c r="Q37" i="5"/>
  <c r="P37" i="5"/>
  <c r="E37" i="5"/>
  <c r="U37" i="5" s="1"/>
  <c r="S35" i="5"/>
  <c r="O35" i="5"/>
  <c r="N35" i="5"/>
  <c r="M35" i="5"/>
  <c r="L35" i="5"/>
  <c r="K35" i="5"/>
  <c r="J35" i="5"/>
  <c r="I35" i="5"/>
  <c r="H35" i="5"/>
  <c r="R35" i="5" s="1"/>
  <c r="G35" i="5"/>
  <c r="F35" i="5"/>
  <c r="C35" i="5"/>
  <c r="B35" i="5"/>
  <c r="E35" i="5" s="1"/>
  <c r="U34" i="5"/>
  <c r="S34" i="5"/>
  <c r="R34" i="5"/>
  <c r="Q34" i="5"/>
  <c r="P34" i="5"/>
  <c r="E34" i="5"/>
  <c r="T34" i="5" s="1"/>
  <c r="O32" i="5"/>
  <c r="N32" i="5"/>
  <c r="M32" i="5"/>
  <c r="L32" i="5"/>
  <c r="K32" i="5"/>
  <c r="S32" i="5" s="1"/>
  <c r="J32" i="5"/>
  <c r="I32" i="5"/>
  <c r="H32" i="5"/>
  <c r="G32" i="5"/>
  <c r="F32" i="5"/>
  <c r="C32" i="5"/>
  <c r="B32" i="5"/>
  <c r="E32" i="5" s="1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U29" i="5" s="1"/>
  <c r="S28" i="5"/>
  <c r="R28" i="5"/>
  <c r="Q28" i="5"/>
  <c r="P28" i="5"/>
  <c r="E28" i="5"/>
  <c r="S26" i="5"/>
  <c r="O26" i="5"/>
  <c r="N26" i="5"/>
  <c r="M26" i="5"/>
  <c r="L26" i="5"/>
  <c r="K26" i="5"/>
  <c r="J26" i="5"/>
  <c r="I26" i="5"/>
  <c r="H26" i="5"/>
  <c r="R26" i="5" s="1"/>
  <c r="G26" i="5"/>
  <c r="F26" i="5"/>
  <c r="C26" i="5"/>
  <c r="B26" i="5"/>
  <c r="S25" i="5"/>
  <c r="R25" i="5"/>
  <c r="Q25" i="5"/>
  <c r="P25" i="5"/>
  <c r="E25" i="5"/>
  <c r="S24" i="5"/>
  <c r="R24" i="5"/>
  <c r="Q24" i="5"/>
  <c r="P24" i="5"/>
  <c r="E24" i="5"/>
  <c r="T24" i="5" s="1"/>
  <c r="S23" i="5"/>
  <c r="R23" i="5"/>
  <c r="Q23" i="5"/>
  <c r="P23" i="5"/>
  <c r="E23" i="5"/>
  <c r="U23" i="5" s="1"/>
  <c r="S22" i="5"/>
  <c r="R22" i="5"/>
  <c r="Q22" i="5"/>
  <c r="P22" i="5"/>
  <c r="E22" i="5"/>
  <c r="T21" i="5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U19" i="5"/>
  <c r="S19" i="5"/>
  <c r="R19" i="5"/>
  <c r="Q19" i="5"/>
  <c r="P19" i="5"/>
  <c r="E19" i="5"/>
  <c r="T19" i="5" s="1"/>
  <c r="O17" i="5"/>
  <c r="N17" i="5"/>
  <c r="M17" i="5"/>
  <c r="L17" i="5"/>
  <c r="K17" i="5"/>
  <c r="J17" i="5"/>
  <c r="I17" i="5"/>
  <c r="H17" i="5"/>
  <c r="P17" i="5" s="1"/>
  <c r="G17" i="5"/>
  <c r="F17" i="5"/>
  <c r="E17" i="5"/>
  <c r="C17" i="5"/>
  <c r="B17" i="5"/>
  <c r="S16" i="5"/>
  <c r="R16" i="5"/>
  <c r="Q16" i="5"/>
  <c r="P16" i="5"/>
  <c r="E16" i="5"/>
  <c r="T16" i="5" s="1"/>
  <c r="S15" i="5"/>
  <c r="R15" i="5"/>
  <c r="Q15" i="5"/>
  <c r="P15" i="5"/>
  <c r="E15" i="5"/>
  <c r="S14" i="5"/>
  <c r="R14" i="5"/>
  <c r="Q14" i="5"/>
  <c r="P14" i="5"/>
  <c r="E14" i="5"/>
  <c r="U13" i="5"/>
  <c r="S13" i="5"/>
  <c r="R13" i="5"/>
  <c r="Q13" i="5"/>
  <c r="P13" i="5"/>
  <c r="E13" i="5"/>
  <c r="T13" i="5" s="1"/>
  <c r="U12" i="5"/>
  <c r="T12" i="5"/>
  <c r="S12" i="5"/>
  <c r="R12" i="5"/>
  <c r="Q12" i="5"/>
  <c r="P12" i="5"/>
  <c r="E12" i="5"/>
  <c r="U11" i="5"/>
  <c r="S11" i="5"/>
  <c r="R11" i="5"/>
  <c r="Q11" i="5"/>
  <c r="P11" i="5"/>
  <c r="T11" i="5" s="1"/>
  <c r="E11" i="5"/>
  <c r="S10" i="5"/>
  <c r="R10" i="5"/>
  <c r="Q10" i="5"/>
  <c r="P10" i="5"/>
  <c r="E10" i="5"/>
  <c r="U10" i="5" s="1"/>
  <c r="S9" i="5"/>
  <c r="R9" i="5"/>
  <c r="Q9" i="5"/>
  <c r="P9" i="5"/>
  <c r="E9" i="5"/>
  <c r="U9" i="5" s="1"/>
  <c r="S96" i="4"/>
  <c r="R96" i="4"/>
  <c r="Q96" i="4"/>
  <c r="P96" i="4"/>
  <c r="E96" i="4"/>
  <c r="T96" i="4" s="1"/>
  <c r="T95" i="4"/>
  <c r="S95" i="4"/>
  <c r="R95" i="4"/>
  <c r="Q95" i="4"/>
  <c r="P95" i="4"/>
  <c r="E95" i="4"/>
  <c r="U95" i="4" s="1"/>
  <c r="S94" i="4"/>
  <c r="R94" i="4"/>
  <c r="Q94" i="4"/>
  <c r="P94" i="4"/>
  <c r="E94" i="4"/>
  <c r="S93" i="4"/>
  <c r="R93" i="4"/>
  <c r="Q93" i="4"/>
  <c r="P93" i="4"/>
  <c r="E93" i="4"/>
  <c r="T93" i="4" s="1"/>
  <c r="S92" i="4"/>
  <c r="R92" i="4"/>
  <c r="Q92" i="4"/>
  <c r="P92" i="4"/>
  <c r="E92" i="4"/>
  <c r="U91" i="4"/>
  <c r="T91" i="4"/>
  <c r="S91" i="4"/>
  <c r="R91" i="4"/>
  <c r="Q91" i="4"/>
  <c r="P91" i="4"/>
  <c r="E91" i="4"/>
  <c r="T90" i="4"/>
  <c r="S90" i="4"/>
  <c r="R90" i="4"/>
  <c r="Q90" i="4"/>
  <c r="P90" i="4"/>
  <c r="E90" i="4"/>
  <c r="U90" i="4" s="1"/>
  <c r="S89" i="4"/>
  <c r="R89" i="4"/>
  <c r="Q89" i="4"/>
  <c r="P89" i="4"/>
  <c r="E89" i="4"/>
  <c r="U88" i="4"/>
  <c r="S88" i="4"/>
  <c r="R88" i="4"/>
  <c r="Q88" i="4"/>
  <c r="P88" i="4"/>
  <c r="E88" i="4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S74" i="4" s="1"/>
  <c r="J74" i="4"/>
  <c r="I74" i="4"/>
  <c r="H74" i="4"/>
  <c r="R74" i="4" s="1"/>
  <c r="G74" i="4"/>
  <c r="F74" i="4"/>
  <c r="E74" i="4"/>
  <c r="C74" i="4"/>
  <c r="B74" i="4"/>
  <c r="O73" i="4"/>
  <c r="N73" i="4"/>
  <c r="M73" i="4"/>
  <c r="L73" i="4"/>
  <c r="K73" i="4"/>
  <c r="J73" i="4"/>
  <c r="I73" i="4"/>
  <c r="S73" i="4" s="1"/>
  <c r="H73" i="4"/>
  <c r="R73" i="4" s="1"/>
  <c r="G73" i="4"/>
  <c r="F73" i="4"/>
  <c r="C73" i="4"/>
  <c r="B73" i="4"/>
  <c r="E73" i="4" s="1"/>
  <c r="S72" i="4"/>
  <c r="R72" i="4"/>
  <c r="Q72" i="4"/>
  <c r="P72" i="4"/>
  <c r="E72" i="4"/>
  <c r="U72" i="4" s="1"/>
  <c r="S71" i="4"/>
  <c r="R71" i="4"/>
  <c r="Q71" i="4"/>
  <c r="U71" i="4" s="1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S67" i="4"/>
  <c r="R67" i="4"/>
  <c r="Q67" i="4"/>
  <c r="P67" i="4"/>
  <c r="E67" i="4"/>
  <c r="U67" i="4" s="1"/>
  <c r="S66" i="4"/>
  <c r="R66" i="4"/>
  <c r="Q66" i="4"/>
  <c r="P66" i="4"/>
  <c r="E66" i="4"/>
  <c r="T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O61" i="4"/>
  <c r="N61" i="4"/>
  <c r="M61" i="4"/>
  <c r="L61" i="4"/>
  <c r="K61" i="4"/>
  <c r="J61" i="4"/>
  <c r="I61" i="4"/>
  <c r="S61" i="4" s="1"/>
  <c r="H61" i="4"/>
  <c r="C61" i="4"/>
  <c r="B61" i="4"/>
  <c r="U60" i="4"/>
  <c r="T60" i="4"/>
  <c r="S60" i="4"/>
  <c r="R60" i="4"/>
  <c r="Q60" i="4"/>
  <c r="P60" i="4"/>
  <c r="E60" i="4"/>
  <c r="S59" i="4"/>
  <c r="R59" i="4"/>
  <c r="Q59" i="4"/>
  <c r="P59" i="4"/>
  <c r="E59" i="4"/>
  <c r="T59" i="4" s="1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S53" i="4"/>
  <c r="R53" i="4"/>
  <c r="Q53" i="4"/>
  <c r="P53" i="4"/>
  <c r="E53" i="4"/>
  <c r="T53" i="4" s="1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S49" i="4"/>
  <c r="R49" i="4"/>
  <c r="Q49" i="4"/>
  <c r="P49" i="4"/>
  <c r="E49" i="4"/>
  <c r="U49" i="4" s="1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5" i="4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G42" i="4"/>
  <c r="F42" i="4"/>
  <c r="C42" i="4"/>
  <c r="B42" i="4"/>
  <c r="S41" i="4"/>
  <c r="R41" i="4"/>
  <c r="Q41" i="4"/>
  <c r="P41" i="4"/>
  <c r="E41" i="4"/>
  <c r="U41" i="4" s="1"/>
  <c r="S40" i="4"/>
  <c r="R40" i="4"/>
  <c r="Q40" i="4"/>
  <c r="P40" i="4"/>
  <c r="E40" i="4"/>
  <c r="T40" i="4" s="1"/>
  <c r="U39" i="4"/>
  <c r="T39" i="4"/>
  <c r="S39" i="4"/>
  <c r="R39" i="4"/>
  <c r="Q39" i="4"/>
  <c r="P39" i="4"/>
  <c r="E39" i="4"/>
  <c r="U38" i="4"/>
  <c r="T38" i="4"/>
  <c r="S38" i="4"/>
  <c r="R38" i="4"/>
  <c r="Q38" i="4"/>
  <c r="P38" i="4"/>
  <c r="E38" i="4"/>
  <c r="U37" i="4"/>
  <c r="T37" i="4"/>
  <c r="S37" i="4"/>
  <c r="R37" i="4"/>
  <c r="Q37" i="4"/>
  <c r="P37" i="4"/>
  <c r="E37" i="4"/>
  <c r="O35" i="4"/>
  <c r="N35" i="4"/>
  <c r="M35" i="4"/>
  <c r="L35" i="4"/>
  <c r="K35" i="4"/>
  <c r="J35" i="4"/>
  <c r="I35" i="4"/>
  <c r="S35" i="4" s="1"/>
  <c r="H35" i="4"/>
  <c r="G35" i="4"/>
  <c r="F35" i="4"/>
  <c r="C35" i="4"/>
  <c r="E35" i="4" s="1"/>
  <c r="B35" i="4"/>
  <c r="U34" i="4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E32" i="4" s="1"/>
  <c r="U31" i="4"/>
  <c r="T31" i="4"/>
  <c r="S31" i="4"/>
  <c r="R31" i="4"/>
  <c r="Q31" i="4"/>
  <c r="P31" i="4"/>
  <c r="E31" i="4"/>
  <c r="T30" i="4"/>
  <c r="S30" i="4"/>
  <c r="R30" i="4"/>
  <c r="Q30" i="4"/>
  <c r="P30" i="4"/>
  <c r="E30" i="4"/>
  <c r="U30" i="4" s="1"/>
  <c r="S29" i="4"/>
  <c r="R29" i="4"/>
  <c r="Q29" i="4"/>
  <c r="P29" i="4"/>
  <c r="E29" i="4"/>
  <c r="T29" i="4" s="1"/>
  <c r="S28" i="4"/>
  <c r="R28" i="4"/>
  <c r="Q28" i="4"/>
  <c r="P28" i="4"/>
  <c r="E28" i="4"/>
  <c r="T28" i="4" s="1"/>
  <c r="O26" i="4"/>
  <c r="N26" i="4"/>
  <c r="M26" i="4"/>
  <c r="L26" i="4"/>
  <c r="K26" i="4"/>
  <c r="J26" i="4"/>
  <c r="I26" i="4"/>
  <c r="H26" i="4"/>
  <c r="R26" i="4" s="1"/>
  <c r="G26" i="4"/>
  <c r="F26" i="4"/>
  <c r="C26" i="4"/>
  <c r="E26" i="4" s="1"/>
  <c r="B26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S17" i="4" s="1"/>
  <c r="H17" i="4"/>
  <c r="R17" i="4" s="1"/>
  <c r="G17" i="4"/>
  <c r="F17" i="4"/>
  <c r="C17" i="4"/>
  <c r="B17" i="4"/>
  <c r="E17" i="4" s="1"/>
  <c r="S16" i="4"/>
  <c r="R16" i="4"/>
  <c r="Q16" i="4"/>
  <c r="P16" i="4"/>
  <c r="E16" i="4"/>
  <c r="U16" i="4" s="1"/>
  <c r="S15" i="4"/>
  <c r="R15" i="4"/>
  <c r="Q15" i="4"/>
  <c r="P15" i="4"/>
  <c r="E15" i="4"/>
  <c r="S14" i="4"/>
  <c r="R14" i="4"/>
  <c r="Q14" i="4"/>
  <c r="P14" i="4"/>
  <c r="E14" i="4"/>
  <c r="T14" i="4" s="1"/>
  <c r="S13" i="4"/>
  <c r="R13" i="4"/>
  <c r="Q13" i="4"/>
  <c r="P13" i="4"/>
  <c r="E13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U10" i="4"/>
  <c r="S10" i="4"/>
  <c r="R10" i="4"/>
  <c r="Q10" i="4"/>
  <c r="P10" i="4"/>
  <c r="E10" i="4"/>
  <c r="T10" i="4" s="1"/>
  <c r="S9" i="4"/>
  <c r="R9" i="4"/>
  <c r="Q9" i="4"/>
  <c r="P9" i="4"/>
  <c r="E9" i="4"/>
  <c r="T96" i="3"/>
  <c r="S96" i="3"/>
  <c r="R96" i="3"/>
  <c r="Q96" i="3"/>
  <c r="P96" i="3"/>
  <c r="E96" i="3"/>
  <c r="U96" i="3" s="1"/>
  <c r="U95" i="3"/>
  <c r="S95" i="3"/>
  <c r="R95" i="3"/>
  <c r="Q95" i="3"/>
  <c r="P95" i="3"/>
  <c r="E95" i="3"/>
  <c r="T95" i="3" s="1"/>
  <c r="S94" i="3"/>
  <c r="R94" i="3"/>
  <c r="Q94" i="3"/>
  <c r="P94" i="3"/>
  <c r="E94" i="3"/>
  <c r="T94" i="3" s="1"/>
  <c r="S93" i="3"/>
  <c r="R93" i="3"/>
  <c r="Q93" i="3"/>
  <c r="P93" i="3"/>
  <c r="E93" i="3"/>
  <c r="U92" i="3"/>
  <c r="S92" i="3"/>
  <c r="R92" i="3"/>
  <c r="Q92" i="3"/>
  <c r="P92" i="3"/>
  <c r="E92" i="3"/>
  <c r="T92" i="3" s="1"/>
  <c r="U91" i="3"/>
  <c r="T91" i="3"/>
  <c r="S91" i="3"/>
  <c r="R91" i="3"/>
  <c r="Q91" i="3"/>
  <c r="P91" i="3"/>
  <c r="E91" i="3"/>
  <c r="S90" i="3"/>
  <c r="R90" i="3"/>
  <c r="Q90" i="3"/>
  <c r="P90" i="3"/>
  <c r="E90" i="3"/>
  <c r="U90" i="3" s="1"/>
  <c r="U89" i="3"/>
  <c r="T89" i="3"/>
  <c r="S89" i="3"/>
  <c r="R89" i="3"/>
  <c r="Q89" i="3"/>
  <c r="P89" i="3"/>
  <c r="E89" i="3"/>
  <c r="S88" i="3"/>
  <c r="R88" i="3"/>
  <c r="Q88" i="3"/>
  <c r="P88" i="3"/>
  <c r="E88" i="3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Q73" i="3" s="1"/>
  <c r="H73" i="3"/>
  <c r="P73" i="3" s="1"/>
  <c r="G73" i="3"/>
  <c r="F73" i="3"/>
  <c r="C73" i="3"/>
  <c r="B73" i="3"/>
  <c r="E73" i="3" s="1"/>
  <c r="U72" i="3"/>
  <c r="T72" i="3"/>
  <c r="S72" i="3"/>
  <c r="R72" i="3"/>
  <c r="Q72" i="3"/>
  <c r="P72" i="3"/>
  <c r="E72" i="3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S68" i="3"/>
  <c r="O68" i="3"/>
  <c r="N68" i="3"/>
  <c r="M68" i="3"/>
  <c r="L68" i="3"/>
  <c r="K68" i="3"/>
  <c r="J68" i="3"/>
  <c r="I68" i="3"/>
  <c r="H68" i="3"/>
  <c r="G68" i="3"/>
  <c r="F68" i="3"/>
  <c r="C68" i="3"/>
  <c r="B68" i="3"/>
  <c r="U67" i="3"/>
  <c r="T67" i="3"/>
  <c r="S67" i="3"/>
  <c r="R67" i="3"/>
  <c r="Q67" i="3"/>
  <c r="P67" i="3"/>
  <c r="E67" i="3"/>
  <c r="U66" i="3"/>
  <c r="T66" i="3"/>
  <c r="S66" i="3"/>
  <c r="R66" i="3"/>
  <c r="Q66" i="3"/>
  <c r="P66" i="3"/>
  <c r="E66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E61" i="3" s="1"/>
  <c r="S60" i="3"/>
  <c r="R60" i="3"/>
  <c r="Q60" i="3"/>
  <c r="P60" i="3"/>
  <c r="E60" i="3"/>
  <c r="T60" i="3" s="1"/>
  <c r="S59" i="3"/>
  <c r="R59" i="3"/>
  <c r="Q59" i="3"/>
  <c r="P59" i="3"/>
  <c r="E59" i="3"/>
  <c r="U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H55" i="3"/>
  <c r="G55" i="3"/>
  <c r="F55" i="3"/>
  <c r="C55" i="3"/>
  <c r="B55" i="3"/>
  <c r="S54" i="3"/>
  <c r="R54" i="3"/>
  <c r="Q54" i="3"/>
  <c r="P54" i="3"/>
  <c r="E54" i="3"/>
  <c r="U54" i="3" s="1"/>
  <c r="T53" i="3"/>
  <c r="S53" i="3"/>
  <c r="R53" i="3"/>
  <c r="Q53" i="3"/>
  <c r="P53" i="3"/>
  <c r="E53" i="3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U47" i="3"/>
  <c r="T47" i="3"/>
  <c r="S47" i="3"/>
  <c r="R47" i="3"/>
  <c r="Q47" i="3"/>
  <c r="P47" i="3"/>
  <c r="E47" i="3"/>
  <c r="S46" i="3"/>
  <c r="R46" i="3"/>
  <c r="Q46" i="3"/>
  <c r="P46" i="3"/>
  <c r="E46" i="3"/>
  <c r="U46" i="3" s="1"/>
  <c r="S45" i="3"/>
  <c r="R45" i="3"/>
  <c r="Q45" i="3"/>
  <c r="P45" i="3"/>
  <c r="E45" i="3"/>
  <c r="S44" i="3"/>
  <c r="R44" i="3"/>
  <c r="Q44" i="3"/>
  <c r="P44" i="3"/>
  <c r="E44" i="3"/>
  <c r="O42" i="3"/>
  <c r="N42" i="3"/>
  <c r="M42" i="3"/>
  <c r="L42" i="3"/>
  <c r="K42" i="3"/>
  <c r="S42" i="3" s="1"/>
  <c r="J42" i="3"/>
  <c r="I42" i="3"/>
  <c r="H42" i="3"/>
  <c r="R42" i="3" s="1"/>
  <c r="G42" i="3"/>
  <c r="F42" i="3"/>
  <c r="C42" i="3"/>
  <c r="B42" i="3"/>
  <c r="S41" i="3"/>
  <c r="R41" i="3"/>
  <c r="Q41" i="3"/>
  <c r="P41" i="3"/>
  <c r="E41" i="3"/>
  <c r="T41" i="3" s="1"/>
  <c r="S40" i="3"/>
  <c r="R40" i="3"/>
  <c r="Q40" i="3"/>
  <c r="P40" i="3"/>
  <c r="T40" i="3" s="1"/>
  <c r="E40" i="3"/>
  <c r="S39" i="3"/>
  <c r="R39" i="3"/>
  <c r="Q39" i="3"/>
  <c r="P39" i="3"/>
  <c r="E39" i="3"/>
  <c r="U39" i="3" s="1"/>
  <c r="U38" i="3"/>
  <c r="S38" i="3"/>
  <c r="R38" i="3"/>
  <c r="Q38" i="3"/>
  <c r="P38" i="3"/>
  <c r="E38" i="3"/>
  <c r="S37" i="3"/>
  <c r="R37" i="3"/>
  <c r="Q37" i="3"/>
  <c r="P37" i="3"/>
  <c r="E37" i="3"/>
  <c r="U37" i="3" s="1"/>
  <c r="O35" i="3"/>
  <c r="N35" i="3"/>
  <c r="M35" i="3"/>
  <c r="L35" i="3"/>
  <c r="K35" i="3"/>
  <c r="S35" i="3" s="1"/>
  <c r="J35" i="3"/>
  <c r="I35" i="3"/>
  <c r="H35" i="3"/>
  <c r="G35" i="3"/>
  <c r="F35" i="3"/>
  <c r="C35" i="3"/>
  <c r="B35" i="3"/>
  <c r="T34" i="3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P32" i="3" s="1"/>
  <c r="G32" i="3"/>
  <c r="F32" i="3"/>
  <c r="C32" i="3"/>
  <c r="B32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S25" i="3"/>
  <c r="R25" i="3"/>
  <c r="Q25" i="3"/>
  <c r="P25" i="3"/>
  <c r="E25" i="3"/>
  <c r="U24" i="3"/>
  <c r="S24" i="3"/>
  <c r="R24" i="3"/>
  <c r="Q24" i="3"/>
  <c r="P24" i="3"/>
  <c r="E24" i="3"/>
  <c r="T24" i="3" s="1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T20" i="3" s="1"/>
  <c r="S19" i="3"/>
  <c r="R19" i="3"/>
  <c r="Q19" i="3"/>
  <c r="P19" i="3"/>
  <c r="E19" i="3"/>
  <c r="U19" i="3" s="1"/>
  <c r="O17" i="3"/>
  <c r="N17" i="3"/>
  <c r="M17" i="3"/>
  <c r="L17" i="3"/>
  <c r="K17" i="3"/>
  <c r="J17" i="3"/>
  <c r="I17" i="3"/>
  <c r="S17" i="3" s="1"/>
  <c r="H17" i="3"/>
  <c r="G17" i="3"/>
  <c r="F17" i="3"/>
  <c r="C17" i="3"/>
  <c r="E17" i="3" s="1"/>
  <c r="B17" i="3"/>
  <c r="U16" i="3"/>
  <c r="T16" i="3"/>
  <c r="S16" i="3"/>
  <c r="R16" i="3"/>
  <c r="Q16" i="3"/>
  <c r="P16" i="3"/>
  <c r="E16" i="3"/>
  <c r="S15" i="3"/>
  <c r="R15" i="3"/>
  <c r="Q15" i="3"/>
  <c r="P15" i="3"/>
  <c r="E15" i="3"/>
  <c r="U15" i="3" s="1"/>
  <c r="T14" i="3"/>
  <c r="S14" i="3"/>
  <c r="R14" i="3"/>
  <c r="Q14" i="3"/>
  <c r="P14" i="3"/>
  <c r="E14" i="3"/>
  <c r="U14" i="3" s="1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T9" i="3"/>
  <c r="S9" i="3"/>
  <c r="R9" i="3"/>
  <c r="Q9" i="3"/>
  <c r="P9" i="3"/>
  <c r="E9" i="3"/>
  <c r="U9" i="3" s="1"/>
  <c r="S96" i="2"/>
  <c r="R96" i="2"/>
  <c r="Q96" i="2"/>
  <c r="P96" i="2"/>
  <c r="E96" i="2"/>
  <c r="U96" i="2" s="1"/>
  <c r="U95" i="2"/>
  <c r="T95" i="2"/>
  <c r="S95" i="2"/>
  <c r="R95" i="2"/>
  <c r="Q95" i="2"/>
  <c r="P95" i="2"/>
  <c r="E95" i="2"/>
  <c r="T94" i="2"/>
  <c r="S94" i="2"/>
  <c r="R94" i="2"/>
  <c r="Q94" i="2"/>
  <c r="P94" i="2"/>
  <c r="E94" i="2"/>
  <c r="U94" i="2" s="1"/>
  <c r="U93" i="2"/>
  <c r="S93" i="2"/>
  <c r="R93" i="2"/>
  <c r="Q93" i="2"/>
  <c r="P93" i="2"/>
  <c r="E93" i="2"/>
  <c r="T93" i="2" s="1"/>
  <c r="S92" i="2"/>
  <c r="R92" i="2"/>
  <c r="Q92" i="2"/>
  <c r="P92" i="2"/>
  <c r="E92" i="2"/>
  <c r="T91" i="2"/>
  <c r="S91" i="2"/>
  <c r="R91" i="2"/>
  <c r="Q91" i="2"/>
  <c r="P91" i="2"/>
  <c r="E91" i="2"/>
  <c r="U91" i="2" s="1"/>
  <c r="U90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U88" i="2"/>
  <c r="T88" i="2"/>
  <c r="S88" i="2"/>
  <c r="R88" i="2"/>
  <c r="Q88" i="2"/>
  <c r="P88" i="2"/>
  <c r="E88" i="2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L74" i="2"/>
  <c r="K74" i="2"/>
  <c r="J74" i="2"/>
  <c r="I74" i="2"/>
  <c r="S74" i="2" s="1"/>
  <c r="H74" i="2"/>
  <c r="G74" i="2"/>
  <c r="F74" i="2"/>
  <c r="C74" i="2"/>
  <c r="B74" i="2"/>
  <c r="E74" i="2" s="1"/>
  <c r="R73" i="2"/>
  <c r="O73" i="2"/>
  <c r="N73" i="2"/>
  <c r="M73" i="2"/>
  <c r="L73" i="2"/>
  <c r="K73" i="2"/>
  <c r="J73" i="2"/>
  <c r="I73" i="2"/>
  <c r="H73" i="2"/>
  <c r="G73" i="2"/>
  <c r="F73" i="2"/>
  <c r="C73" i="2"/>
  <c r="B73" i="2"/>
  <c r="S72" i="2"/>
  <c r="R72" i="2"/>
  <c r="Q72" i="2"/>
  <c r="P72" i="2"/>
  <c r="E72" i="2"/>
  <c r="T72" i="2" s="1"/>
  <c r="S71" i="2"/>
  <c r="R71" i="2"/>
  <c r="Q71" i="2"/>
  <c r="P71" i="2"/>
  <c r="T71" i="2" s="1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S68" i="2"/>
  <c r="O68" i="2"/>
  <c r="N68" i="2"/>
  <c r="M68" i="2"/>
  <c r="L68" i="2"/>
  <c r="K68" i="2"/>
  <c r="J68" i="2"/>
  <c r="I68" i="2"/>
  <c r="H68" i="2"/>
  <c r="R68" i="2" s="1"/>
  <c r="G68" i="2"/>
  <c r="F68" i="2"/>
  <c r="C68" i="2"/>
  <c r="B68" i="2"/>
  <c r="S67" i="2"/>
  <c r="R67" i="2"/>
  <c r="Q67" i="2"/>
  <c r="P67" i="2"/>
  <c r="E67" i="2"/>
  <c r="T67" i="2" s="1"/>
  <c r="S66" i="2"/>
  <c r="R66" i="2"/>
  <c r="Q66" i="2"/>
  <c r="P66" i="2"/>
  <c r="E66" i="2"/>
  <c r="T65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O61" i="2"/>
  <c r="N61" i="2"/>
  <c r="M61" i="2"/>
  <c r="L61" i="2"/>
  <c r="K61" i="2"/>
  <c r="J61" i="2"/>
  <c r="I61" i="2"/>
  <c r="S61" i="2" s="1"/>
  <c r="H61" i="2"/>
  <c r="R61" i="2" s="1"/>
  <c r="C61" i="2"/>
  <c r="B61" i="2"/>
  <c r="U60" i="2"/>
  <c r="T60" i="2"/>
  <c r="S60" i="2"/>
  <c r="R60" i="2"/>
  <c r="Q60" i="2"/>
  <c r="P60" i="2"/>
  <c r="E60" i="2"/>
  <c r="S59" i="2"/>
  <c r="R59" i="2"/>
  <c r="Q59" i="2"/>
  <c r="P59" i="2"/>
  <c r="E59" i="2"/>
  <c r="U59" i="2" s="1"/>
  <c r="S58" i="2"/>
  <c r="R58" i="2"/>
  <c r="Q58" i="2"/>
  <c r="P58" i="2"/>
  <c r="E58" i="2"/>
  <c r="T58" i="2" s="1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H55" i="2"/>
  <c r="G55" i="2"/>
  <c r="F55" i="2"/>
  <c r="C55" i="2"/>
  <c r="B55" i="2"/>
  <c r="U54" i="2"/>
  <c r="T54" i="2"/>
  <c r="S54" i="2"/>
  <c r="R54" i="2"/>
  <c r="Q54" i="2"/>
  <c r="P54" i="2"/>
  <c r="E54" i="2"/>
  <c r="T53" i="2"/>
  <c r="S53" i="2"/>
  <c r="R53" i="2"/>
  <c r="Q53" i="2"/>
  <c r="U53" i="2" s="1"/>
  <c r="P53" i="2"/>
  <c r="E53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T45" i="2" s="1"/>
  <c r="S44" i="2"/>
  <c r="R44" i="2"/>
  <c r="Q44" i="2"/>
  <c r="P44" i="2"/>
  <c r="E44" i="2"/>
  <c r="T44" i="2" s="1"/>
  <c r="O42" i="2"/>
  <c r="N42" i="2"/>
  <c r="M42" i="2"/>
  <c r="L42" i="2"/>
  <c r="K42" i="2"/>
  <c r="J42" i="2"/>
  <c r="I42" i="2"/>
  <c r="S42" i="2" s="1"/>
  <c r="H42" i="2"/>
  <c r="G42" i="2"/>
  <c r="F42" i="2"/>
  <c r="C42" i="2"/>
  <c r="B42" i="2"/>
  <c r="T41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S37" i="2"/>
  <c r="R37" i="2"/>
  <c r="Q37" i="2"/>
  <c r="P37" i="2"/>
  <c r="E37" i="2"/>
  <c r="O35" i="2"/>
  <c r="N35" i="2"/>
  <c r="M35" i="2"/>
  <c r="L35" i="2"/>
  <c r="K35" i="2"/>
  <c r="J35" i="2"/>
  <c r="I35" i="2"/>
  <c r="Q35" i="2" s="1"/>
  <c r="H35" i="2"/>
  <c r="R35" i="2" s="1"/>
  <c r="G35" i="2"/>
  <c r="F35" i="2"/>
  <c r="C35" i="2"/>
  <c r="B35" i="2"/>
  <c r="E35" i="2" s="1"/>
  <c r="S34" i="2"/>
  <c r="R34" i="2"/>
  <c r="Q34" i="2"/>
  <c r="P34" i="2"/>
  <c r="E34" i="2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E32" i="2" s="1"/>
  <c r="S31" i="2"/>
  <c r="R31" i="2"/>
  <c r="Q31" i="2"/>
  <c r="P31" i="2"/>
  <c r="E31" i="2"/>
  <c r="U31" i="2" s="1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G26" i="2"/>
  <c r="F26" i="2"/>
  <c r="C26" i="2"/>
  <c r="B26" i="2"/>
  <c r="E26" i="2" s="1"/>
  <c r="U25" i="2"/>
  <c r="S25" i="2"/>
  <c r="R25" i="2"/>
  <c r="Q25" i="2"/>
  <c r="P25" i="2"/>
  <c r="E25" i="2"/>
  <c r="T25" i="2" s="1"/>
  <c r="S24" i="2"/>
  <c r="R24" i="2"/>
  <c r="Q24" i="2"/>
  <c r="P24" i="2"/>
  <c r="E24" i="2"/>
  <c r="T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T21" i="2" s="1"/>
  <c r="S20" i="2"/>
  <c r="R20" i="2"/>
  <c r="Q20" i="2"/>
  <c r="P20" i="2"/>
  <c r="E20" i="2"/>
  <c r="S19" i="2"/>
  <c r="R19" i="2"/>
  <c r="Q19" i="2"/>
  <c r="P19" i="2"/>
  <c r="E19" i="2"/>
  <c r="U19" i="2" s="1"/>
  <c r="S17" i="2"/>
  <c r="O17" i="2"/>
  <c r="N17" i="2"/>
  <c r="M17" i="2"/>
  <c r="L17" i="2"/>
  <c r="K17" i="2"/>
  <c r="J17" i="2"/>
  <c r="I17" i="2"/>
  <c r="H17" i="2"/>
  <c r="G17" i="2"/>
  <c r="F17" i="2"/>
  <c r="C17" i="2"/>
  <c r="B17" i="2"/>
  <c r="E17" i="2" s="1"/>
  <c r="T16" i="2"/>
  <c r="S16" i="2"/>
  <c r="R16" i="2"/>
  <c r="Q16" i="2"/>
  <c r="P16" i="2"/>
  <c r="E16" i="2"/>
  <c r="U16" i="2" s="1"/>
  <c r="U15" i="2"/>
  <c r="T15" i="2"/>
  <c r="S15" i="2"/>
  <c r="R15" i="2"/>
  <c r="Q15" i="2"/>
  <c r="P15" i="2"/>
  <c r="E15" i="2"/>
  <c r="S14" i="2"/>
  <c r="R14" i="2"/>
  <c r="Q14" i="2"/>
  <c r="P14" i="2"/>
  <c r="E14" i="2"/>
  <c r="U14" i="2" s="1"/>
  <c r="U13" i="2"/>
  <c r="T13" i="2"/>
  <c r="S13" i="2"/>
  <c r="R13" i="2"/>
  <c r="Q13" i="2"/>
  <c r="P13" i="2"/>
  <c r="E13" i="2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U9" i="2"/>
  <c r="T9" i="2"/>
  <c r="S9" i="2"/>
  <c r="R9" i="2"/>
  <c r="Q9" i="2"/>
  <c r="P9" i="2"/>
  <c r="E9" i="2"/>
  <c r="U96" i="1"/>
  <c r="T96" i="1"/>
  <c r="S96" i="1"/>
  <c r="R96" i="1"/>
  <c r="Q96" i="1"/>
  <c r="P96" i="1"/>
  <c r="E96" i="1"/>
  <c r="S95" i="1"/>
  <c r="R95" i="1"/>
  <c r="Q95" i="1"/>
  <c r="P95" i="1"/>
  <c r="E95" i="1"/>
  <c r="T95" i="1" s="1"/>
  <c r="T94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T92" i="1"/>
  <c r="S92" i="1"/>
  <c r="R92" i="1"/>
  <c r="Q92" i="1"/>
  <c r="P92" i="1"/>
  <c r="E92" i="1"/>
  <c r="U92" i="1" s="1"/>
  <c r="S91" i="1"/>
  <c r="R91" i="1"/>
  <c r="Q91" i="1"/>
  <c r="P91" i="1"/>
  <c r="E91" i="1"/>
  <c r="U90" i="1"/>
  <c r="T90" i="1"/>
  <c r="S90" i="1"/>
  <c r="R90" i="1"/>
  <c r="Q90" i="1"/>
  <c r="P90" i="1"/>
  <c r="E90" i="1"/>
  <c r="U89" i="1"/>
  <c r="T89" i="1"/>
  <c r="S89" i="1"/>
  <c r="R89" i="1"/>
  <c r="Q89" i="1"/>
  <c r="P89" i="1"/>
  <c r="E89" i="1"/>
  <c r="S88" i="1"/>
  <c r="R88" i="1"/>
  <c r="Q88" i="1"/>
  <c r="P88" i="1"/>
  <c r="E88" i="1"/>
  <c r="O75" i="1"/>
  <c r="N75" i="1"/>
  <c r="M75" i="1"/>
  <c r="L75" i="1"/>
  <c r="K75" i="1"/>
  <c r="J75" i="1"/>
  <c r="I75" i="1"/>
  <c r="H75" i="1"/>
  <c r="G75" i="1"/>
  <c r="F75" i="1"/>
  <c r="C75" i="1"/>
  <c r="B75" i="1"/>
  <c r="O74" i="1"/>
  <c r="N74" i="1"/>
  <c r="M74" i="1"/>
  <c r="L74" i="1"/>
  <c r="K74" i="1"/>
  <c r="J74" i="1"/>
  <c r="I74" i="1"/>
  <c r="S74" i="1" s="1"/>
  <c r="H74" i="1"/>
  <c r="R74" i="1" s="1"/>
  <c r="G74" i="1"/>
  <c r="F74" i="1"/>
  <c r="C74" i="1"/>
  <c r="B74" i="1"/>
  <c r="O73" i="1"/>
  <c r="N73" i="1"/>
  <c r="M73" i="1"/>
  <c r="L73" i="1"/>
  <c r="K73" i="1"/>
  <c r="J73" i="1"/>
  <c r="R73" i="1" s="1"/>
  <c r="I73" i="1"/>
  <c r="S73" i="1" s="1"/>
  <c r="H73" i="1"/>
  <c r="G73" i="1"/>
  <c r="F73" i="1"/>
  <c r="C73" i="1"/>
  <c r="B73" i="1"/>
  <c r="E73" i="1" s="1"/>
  <c r="S72" i="1"/>
  <c r="R72" i="1"/>
  <c r="Q72" i="1"/>
  <c r="P72" i="1"/>
  <c r="E72" i="1"/>
  <c r="T72" i="1" s="1"/>
  <c r="S71" i="1"/>
  <c r="R71" i="1"/>
  <c r="Q71" i="1"/>
  <c r="U71" i="1" s="1"/>
  <c r="P71" i="1"/>
  <c r="T71" i="1" s="1"/>
  <c r="E71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P68" i="1" s="1"/>
  <c r="G68" i="1"/>
  <c r="F68" i="1"/>
  <c r="C68" i="1"/>
  <c r="B68" i="1"/>
  <c r="U67" i="1"/>
  <c r="S67" i="1"/>
  <c r="R67" i="1"/>
  <c r="Q67" i="1"/>
  <c r="P67" i="1"/>
  <c r="E67" i="1"/>
  <c r="T67" i="1" s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O61" i="1"/>
  <c r="N61" i="1"/>
  <c r="M61" i="1"/>
  <c r="L61" i="1"/>
  <c r="K61" i="1"/>
  <c r="J61" i="1"/>
  <c r="I61" i="1"/>
  <c r="H61" i="1"/>
  <c r="C61" i="1"/>
  <c r="B61" i="1"/>
  <c r="T60" i="1"/>
  <c r="S60" i="1"/>
  <c r="R60" i="1"/>
  <c r="Q60" i="1"/>
  <c r="P60" i="1"/>
  <c r="E60" i="1"/>
  <c r="U60" i="1" s="1"/>
  <c r="U59" i="1"/>
  <c r="T59" i="1"/>
  <c r="S59" i="1"/>
  <c r="R59" i="1"/>
  <c r="Q59" i="1"/>
  <c r="P59" i="1"/>
  <c r="E59" i="1"/>
  <c r="S58" i="1"/>
  <c r="R58" i="1"/>
  <c r="Q58" i="1"/>
  <c r="P58" i="1"/>
  <c r="E58" i="1"/>
  <c r="U58" i="1" s="1"/>
  <c r="S57" i="1"/>
  <c r="R57" i="1"/>
  <c r="Q57" i="1"/>
  <c r="P57" i="1"/>
  <c r="E57" i="1"/>
  <c r="O55" i="1"/>
  <c r="N55" i="1"/>
  <c r="M55" i="1"/>
  <c r="L55" i="1"/>
  <c r="K55" i="1"/>
  <c r="J55" i="1"/>
  <c r="I55" i="1"/>
  <c r="H55" i="1"/>
  <c r="G55" i="1"/>
  <c r="F55" i="1"/>
  <c r="C55" i="1"/>
  <c r="B55" i="1"/>
  <c r="E55" i="1" s="1"/>
  <c r="S54" i="1"/>
  <c r="R54" i="1"/>
  <c r="Q54" i="1"/>
  <c r="P54" i="1"/>
  <c r="E54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T49" i="1"/>
  <c r="S49" i="1"/>
  <c r="R49" i="1"/>
  <c r="Q49" i="1"/>
  <c r="P49" i="1"/>
  <c r="E49" i="1"/>
  <c r="U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T46" i="1" s="1"/>
  <c r="E46" i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Q42" i="1" s="1"/>
  <c r="H42" i="1"/>
  <c r="R42" i="1" s="1"/>
  <c r="G42" i="1"/>
  <c r="F42" i="1"/>
  <c r="C42" i="1"/>
  <c r="B42" i="1"/>
  <c r="S41" i="1"/>
  <c r="R41" i="1"/>
  <c r="Q41" i="1"/>
  <c r="P41" i="1"/>
  <c r="E41" i="1"/>
  <c r="U41" i="1" s="1"/>
  <c r="U40" i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7" i="1"/>
  <c r="S37" i="1"/>
  <c r="R37" i="1"/>
  <c r="Q37" i="1"/>
  <c r="P37" i="1"/>
  <c r="T37" i="1" s="1"/>
  <c r="E37" i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U34" i="1"/>
  <c r="T34" i="1"/>
  <c r="S34" i="1"/>
  <c r="R34" i="1"/>
  <c r="Q34" i="1"/>
  <c r="P34" i="1"/>
  <c r="E34" i="1"/>
  <c r="O32" i="1"/>
  <c r="N32" i="1"/>
  <c r="M32" i="1"/>
  <c r="L32" i="1"/>
  <c r="K32" i="1"/>
  <c r="J32" i="1"/>
  <c r="I32" i="1"/>
  <c r="H32" i="1"/>
  <c r="G32" i="1"/>
  <c r="F32" i="1"/>
  <c r="C32" i="1"/>
  <c r="B32" i="1"/>
  <c r="S31" i="1"/>
  <c r="R31" i="1"/>
  <c r="Q31" i="1"/>
  <c r="P31" i="1"/>
  <c r="E31" i="1"/>
  <c r="U30" i="1"/>
  <c r="T30" i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S26" i="1" s="1"/>
  <c r="H26" i="1"/>
  <c r="G26" i="1"/>
  <c r="F26" i="1"/>
  <c r="C26" i="1"/>
  <c r="B26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U23" i="1"/>
  <c r="S23" i="1"/>
  <c r="R23" i="1"/>
  <c r="Q23" i="1"/>
  <c r="P23" i="1"/>
  <c r="E23" i="1"/>
  <c r="T23" i="1" s="1"/>
  <c r="T22" i="1"/>
  <c r="S22" i="1"/>
  <c r="R22" i="1"/>
  <c r="Q22" i="1"/>
  <c r="P22" i="1"/>
  <c r="E22" i="1"/>
  <c r="U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T19" i="1"/>
  <c r="S19" i="1"/>
  <c r="R19" i="1"/>
  <c r="Q19" i="1"/>
  <c r="U19" i="1" s="1"/>
  <c r="P19" i="1"/>
  <c r="E19" i="1"/>
  <c r="O17" i="1"/>
  <c r="N17" i="1"/>
  <c r="M17" i="1"/>
  <c r="L17" i="1"/>
  <c r="K17" i="1"/>
  <c r="J17" i="1"/>
  <c r="I17" i="1"/>
  <c r="H17" i="1"/>
  <c r="G17" i="1"/>
  <c r="F17" i="1"/>
  <c r="C17" i="1"/>
  <c r="B17" i="1"/>
  <c r="E17" i="1" s="1"/>
  <c r="S16" i="1"/>
  <c r="R16" i="1"/>
  <c r="Q16" i="1"/>
  <c r="P16" i="1"/>
  <c r="E16" i="1"/>
  <c r="T16" i="1" s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S11" i="1"/>
  <c r="R11" i="1"/>
  <c r="Q11" i="1"/>
  <c r="P11" i="1"/>
  <c r="E11" i="1"/>
  <c r="U11" i="1" s="1"/>
  <c r="T10" i="1"/>
  <c r="S10" i="1"/>
  <c r="R10" i="1"/>
  <c r="Q10" i="1"/>
  <c r="P10" i="1"/>
  <c r="E10" i="1"/>
  <c r="U10" i="1" s="1"/>
  <c r="S9" i="1"/>
  <c r="R9" i="1"/>
  <c r="Q9" i="1"/>
  <c r="P9" i="1"/>
  <c r="E9" i="1"/>
  <c r="U9" i="1" s="1"/>
  <c r="T88" i="8" l="1"/>
  <c r="U88" i="8"/>
  <c r="U89" i="12"/>
  <c r="T89" i="12"/>
  <c r="U95" i="25"/>
  <c r="T95" i="25"/>
  <c r="T96" i="29"/>
  <c r="U96" i="29"/>
  <c r="U15" i="5"/>
  <c r="T15" i="5"/>
  <c r="U31" i="1"/>
  <c r="T31" i="1"/>
  <c r="T30" i="29"/>
  <c r="U30" i="29"/>
  <c r="U13" i="4"/>
  <c r="T13" i="4"/>
  <c r="T9" i="4"/>
  <c r="U9" i="4"/>
  <c r="R17" i="5"/>
  <c r="T29" i="6"/>
  <c r="U29" i="6"/>
  <c r="T72" i="8"/>
  <c r="U72" i="8"/>
  <c r="T22" i="29"/>
  <c r="U22" i="29"/>
  <c r="U38" i="1"/>
  <c r="T38" i="1"/>
  <c r="U20" i="2"/>
  <c r="T20" i="2"/>
  <c r="U60" i="10"/>
  <c r="T60" i="10"/>
  <c r="U93" i="3"/>
  <c r="T93" i="3"/>
  <c r="T20" i="7"/>
  <c r="U20" i="7"/>
  <c r="T28" i="7"/>
  <c r="U28" i="7"/>
  <c r="T40" i="10"/>
  <c r="U40" i="10"/>
  <c r="U96" i="21"/>
  <c r="T96" i="21"/>
  <c r="U23" i="23"/>
  <c r="T23" i="23"/>
  <c r="T67" i="5"/>
  <c r="U67" i="5"/>
  <c r="T13" i="7"/>
  <c r="U13" i="7"/>
  <c r="T59" i="12"/>
  <c r="U59" i="12"/>
  <c r="T19" i="23"/>
  <c r="U19" i="23"/>
  <c r="T11" i="1"/>
  <c r="U20" i="1"/>
  <c r="T20" i="1"/>
  <c r="T92" i="2"/>
  <c r="U92" i="2"/>
  <c r="P87" i="4"/>
  <c r="P115" i="4" s="1"/>
  <c r="Q68" i="11"/>
  <c r="T52" i="15"/>
  <c r="U52" i="15"/>
  <c r="U22" i="13"/>
  <c r="T22" i="13"/>
  <c r="T40" i="15"/>
  <c r="U40" i="15"/>
  <c r="T12" i="1"/>
  <c r="U12" i="1"/>
  <c r="U16" i="1"/>
  <c r="U92" i="4"/>
  <c r="T92" i="4"/>
  <c r="U66" i="8"/>
  <c r="T66" i="8"/>
  <c r="T21" i="9"/>
  <c r="U21" i="9"/>
  <c r="U21" i="25"/>
  <c r="T21" i="25"/>
  <c r="U46" i="19"/>
  <c r="T46" i="19"/>
  <c r="T91" i="1"/>
  <c r="U91" i="1"/>
  <c r="T52" i="3"/>
  <c r="U52" i="3"/>
  <c r="T14" i="6"/>
  <c r="U14" i="6"/>
  <c r="E74" i="1"/>
  <c r="U45" i="2"/>
  <c r="U66" i="2"/>
  <c r="T66" i="2"/>
  <c r="R35" i="3"/>
  <c r="T44" i="3"/>
  <c r="U44" i="3"/>
  <c r="T15" i="4"/>
  <c r="U15" i="4"/>
  <c r="T89" i="4"/>
  <c r="U89" i="4"/>
  <c r="T91" i="5"/>
  <c r="U91" i="5"/>
  <c r="T13" i="3"/>
  <c r="U13" i="3"/>
  <c r="T54" i="4"/>
  <c r="U54" i="4"/>
  <c r="U21" i="10"/>
  <c r="T21" i="10"/>
  <c r="U20" i="3"/>
  <c r="T39" i="6"/>
  <c r="U39" i="6"/>
  <c r="T93" i="9"/>
  <c r="U93" i="9"/>
  <c r="U13" i="10"/>
  <c r="T13" i="10"/>
  <c r="U14" i="11"/>
  <c r="T14" i="11"/>
  <c r="T54" i="11"/>
  <c r="U54" i="11"/>
  <c r="U60" i="13"/>
  <c r="T60" i="13"/>
  <c r="T19" i="19"/>
  <c r="U19" i="19"/>
  <c r="U29" i="27"/>
  <c r="T29" i="27"/>
  <c r="U57" i="1"/>
  <c r="T57" i="1"/>
  <c r="T91" i="31"/>
  <c r="U91" i="31"/>
  <c r="U92" i="22"/>
  <c r="T92" i="22"/>
  <c r="P42" i="2"/>
  <c r="T46" i="4"/>
  <c r="U46" i="4"/>
  <c r="T50" i="4"/>
  <c r="U50" i="4"/>
  <c r="U60" i="5"/>
  <c r="T60" i="5"/>
  <c r="U59" i="6"/>
  <c r="T59" i="6"/>
  <c r="T16" i="8"/>
  <c r="U16" i="8"/>
  <c r="U19" i="13"/>
  <c r="T19" i="13"/>
  <c r="U30" i="2"/>
  <c r="U25" i="3"/>
  <c r="T25" i="3"/>
  <c r="T29" i="3"/>
  <c r="U29" i="3"/>
  <c r="U23" i="4"/>
  <c r="P74" i="7"/>
  <c r="T40" i="31"/>
  <c r="U40" i="31"/>
  <c r="U95" i="8"/>
  <c r="T95" i="8"/>
  <c r="T11" i="21"/>
  <c r="U11" i="21"/>
  <c r="P74" i="3"/>
  <c r="T40" i="13"/>
  <c r="U40" i="13"/>
  <c r="U72" i="18"/>
  <c r="T72" i="18"/>
  <c r="T50" i="26"/>
  <c r="U50" i="26"/>
  <c r="T95" i="20"/>
  <c r="U95" i="20"/>
  <c r="T30" i="5"/>
  <c r="U30" i="5"/>
  <c r="U44" i="6"/>
  <c r="T44" i="6"/>
  <c r="U58" i="7"/>
  <c r="T58" i="7"/>
  <c r="U90" i="9"/>
  <c r="T90" i="9"/>
  <c r="T14" i="12"/>
  <c r="U14" i="12"/>
  <c r="T19" i="2"/>
  <c r="T20" i="4"/>
  <c r="U22" i="5"/>
  <c r="T22" i="5"/>
  <c r="P32" i="6"/>
  <c r="T46" i="7"/>
  <c r="U46" i="7"/>
  <c r="T10" i="12"/>
  <c r="U10" i="12"/>
  <c r="U10" i="17"/>
  <c r="T41" i="18"/>
  <c r="U41" i="18"/>
  <c r="U53" i="18"/>
  <c r="T53" i="18"/>
  <c r="T64" i="20"/>
  <c r="U64" i="20"/>
  <c r="T51" i="25"/>
  <c r="U51" i="25"/>
  <c r="T12" i="27"/>
  <c r="U12" i="27"/>
  <c r="Q87" i="30"/>
  <c r="P74" i="1"/>
  <c r="S74" i="3"/>
  <c r="U54" i="9"/>
  <c r="T54" i="9"/>
  <c r="Q35" i="13"/>
  <c r="P35" i="15"/>
  <c r="R73" i="16"/>
  <c r="T9" i="17"/>
  <c r="U9" i="17"/>
  <c r="Q35" i="19"/>
  <c r="T41" i="19"/>
  <c r="U41" i="19"/>
  <c r="U45" i="19"/>
  <c r="T45" i="19"/>
  <c r="T40" i="21"/>
  <c r="U40" i="21"/>
  <c r="T46" i="24"/>
  <c r="Q42" i="25"/>
  <c r="S42" i="25"/>
  <c r="Q35" i="26"/>
  <c r="U59" i="27"/>
  <c r="T59" i="27"/>
  <c r="U46" i="28"/>
  <c r="U67" i="31"/>
  <c r="T67" i="31"/>
  <c r="U112" i="23"/>
  <c r="T112" i="23"/>
  <c r="R87" i="9"/>
  <c r="U14" i="23"/>
  <c r="T14" i="23"/>
  <c r="E26" i="1"/>
  <c r="P73" i="1"/>
  <c r="U71" i="2"/>
  <c r="R74" i="3"/>
  <c r="T34" i="4"/>
  <c r="S35" i="6"/>
  <c r="E74" i="7"/>
  <c r="U71" i="8"/>
  <c r="T24" i="9"/>
  <c r="U24" i="9"/>
  <c r="E35" i="9"/>
  <c r="P68" i="14"/>
  <c r="T10" i="15"/>
  <c r="P73" i="15"/>
  <c r="E32" i="16"/>
  <c r="Q73" i="16"/>
  <c r="Q26" i="20"/>
  <c r="S32" i="21"/>
  <c r="U60" i="21"/>
  <c r="T60" i="21"/>
  <c r="T16" i="25"/>
  <c r="U16" i="25"/>
  <c r="U13" i="29"/>
  <c r="T13" i="29"/>
  <c r="T91" i="29"/>
  <c r="U91" i="29"/>
  <c r="U34" i="30"/>
  <c r="T50" i="30"/>
  <c r="U50" i="30"/>
  <c r="T24" i="31"/>
  <c r="U24" i="31"/>
  <c r="T110" i="21"/>
  <c r="U110" i="21"/>
  <c r="U94" i="20"/>
  <c r="T94" i="20"/>
  <c r="T54" i="23"/>
  <c r="U54" i="23"/>
  <c r="T94" i="25"/>
  <c r="U94" i="25"/>
  <c r="U90" i="27"/>
  <c r="T90" i="27"/>
  <c r="T38" i="30"/>
  <c r="U38" i="30"/>
  <c r="U39" i="31"/>
  <c r="T39" i="31"/>
  <c r="T112" i="22"/>
  <c r="U112" i="22"/>
  <c r="T98" i="14"/>
  <c r="U98" i="14"/>
  <c r="S73" i="15"/>
  <c r="Q73" i="15"/>
  <c r="U34" i="2"/>
  <c r="Q17" i="5"/>
  <c r="R32" i="5"/>
  <c r="E61" i="7"/>
  <c r="U57" i="8"/>
  <c r="T57" i="8"/>
  <c r="R35" i="10"/>
  <c r="T30" i="19"/>
  <c r="U30" i="19"/>
  <c r="T20" i="24"/>
  <c r="U20" i="24"/>
  <c r="P42" i="28"/>
  <c r="Q26" i="30"/>
  <c r="U37" i="32"/>
  <c r="T37" i="32"/>
  <c r="U41" i="32"/>
  <c r="T41" i="32"/>
  <c r="T15" i="1"/>
  <c r="U10" i="9"/>
  <c r="T10" i="16"/>
  <c r="T71" i="18"/>
  <c r="T92" i="19"/>
  <c r="U92" i="19"/>
  <c r="U15" i="1"/>
  <c r="P26" i="2"/>
  <c r="U38" i="2"/>
  <c r="U46" i="6"/>
  <c r="E42" i="7"/>
  <c r="U38" i="8"/>
  <c r="T38" i="8"/>
  <c r="E61" i="8"/>
  <c r="S42" i="9"/>
  <c r="U92" i="9"/>
  <c r="U23" i="10"/>
  <c r="S35" i="10"/>
  <c r="U16" i="11"/>
  <c r="P35" i="11"/>
  <c r="T53" i="11"/>
  <c r="P35" i="12"/>
  <c r="T21" i="13"/>
  <c r="U39" i="13"/>
  <c r="U51" i="13"/>
  <c r="T59" i="13"/>
  <c r="R73" i="13"/>
  <c r="T23" i="14"/>
  <c r="T39" i="15"/>
  <c r="U63" i="15"/>
  <c r="U10" i="16"/>
  <c r="U20" i="17"/>
  <c r="Q35" i="17"/>
  <c r="P68" i="18"/>
  <c r="E74" i="18"/>
  <c r="S74" i="19"/>
  <c r="T23" i="20"/>
  <c r="U14" i="22"/>
  <c r="T21" i="22"/>
  <c r="T50" i="23"/>
  <c r="U50" i="23"/>
  <c r="U66" i="23"/>
  <c r="T22" i="26"/>
  <c r="U22" i="26"/>
  <c r="U88" i="26"/>
  <c r="R35" i="27"/>
  <c r="E68" i="27"/>
  <c r="U14" i="28"/>
  <c r="U31" i="28"/>
  <c r="T31" i="28"/>
  <c r="U40" i="29"/>
  <c r="U96" i="30"/>
  <c r="T13" i="31"/>
  <c r="U13" i="31"/>
  <c r="P35" i="31"/>
  <c r="R35" i="31"/>
  <c r="U21" i="32"/>
  <c r="O115" i="32"/>
  <c r="O114" i="32"/>
  <c r="T46" i="23"/>
  <c r="U46" i="23"/>
  <c r="U11" i="28"/>
  <c r="T11" i="28"/>
  <c r="T19" i="30"/>
  <c r="U19" i="30"/>
  <c r="U9" i="31"/>
  <c r="T9" i="31"/>
  <c r="T53" i="32"/>
  <c r="U53" i="32"/>
  <c r="U41" i="21"/>
  <c r="T41" i="21"/>
  <c r="U53" i="1"/>
  <c r="S75" i="1"/>
  <c r="R17" i="3"/>
  <c r="E42" i="4"/>
  <c r="Q74" i="4"/>
  <c r="T21" i="6"/>
  <c r="U21" i="6"/>
  <c r="U72" i="7"/>
  <c r="R87" i="7"/>
  <c r="Q35" i="9"/>
  <c r="P73" i="9"/>
  <c r="E68" i="10"/>
  <c r="P32" i="12"/>
  <c r="E68" i="13"/>
  <c r="P17" i="17"/>
  <c r="S87" i="19"/>
  <c r="R35" i="20"/>
  <c r="S17" i="23"/>
  <c r="E17" i="27"/>
  <c r="Q17" i="29"/>
  <c r="S74" i="30"/>
  <c r="T112" i="32"/>
  <c r="U112" i="32"/>
  <c r="S17" i="12"/>
  <c r="T71" i="13"/>
  <c r="R35" i="14"/>
  <c r="P42" i="14"/>
  <c r="T71" i="16"/>
  <c r="U11" i="18"/>
  <c r="Q74" i="18"/>
  <c r="S74" i="18"/>
  <c r="T96" i="18"/>
  <c r="U96" i="18"/>
  <c r="U11" i="19"/>
  <c r="T15" i="19"/>
  <c r="T9" i="20"/>
  <c r="U9" i="20"/>
  <c r="U59" i="20"/>
  <c r="Q74" i="21"/>
  <c r="P87" i="21"/>
  <c r="U95" i="22"/>
  <c r="U30" i="23"/>
  <c r="Q73" i="23"/>
  <c r="S73" i="23"/>
  <c r="U89" i="23"/>
  <c r="U93" i="23"/>
  <c r="U28" i="24"/>
  <c r="E55" i="24"/>
  <c r="S69" i="24"/>
  <c r="S73" i="24"/>
  <c r="Q73" i="24"/>
  <c r="U46" i="26"/>
  <c r="T46" i="26"/>
  <c r="T71" i="31"/>
  <c r="R74" i="2"/>
  <c r="Q32" i="12"/>
  <c r="S74" i="12"/>
  <c r="E74" i="16"/>
  <c r="E74" i="17"/>
  <c r="Q68" i="18"/>
  <c r="R74" i="22"/>
  <c r="T90" i="23"/>
  <c r="U90" i="23"/>
  <c r="U31" i="26"/>
  <c r="T31" i="26"/>
  <c r="P35" i="28"/>
  <c r="T16" i="30"/>
  <c r="U16" i="30"/>
  <c r="Q73" i="30"/>
  <c r="S73" i="30"/>
  <c r="U102" i="16"/>
  <c r="T102" i="16"/>
  <c r="T92" i="17"/>
  <c r="U92" i="17"/>
  <c r="T21" i="20"/>
  <c r="U21" i="20"/>
  <c r="T53" i="21"/>
  <c r="T66" i="21"/>
  <c r="U66" i="21"/>
  <c r="U53" i="22"/>
  <c r="U65" i="22"/>
  <c r="U44" i="24"/>
  <c r="T44" i="24"/>
  <c r="U51" i="24"/>
  <c r="T9" i="25"/>
  <c r="U37" i="27"/>
  <c r="T37" i="27"/>
  <c r="U48" i="28"/>
  <c r="T48" i="28"/>
  <c r="U22" i="32"/>
  <c r="T49" i="32"/>
  <c r="E68" i="9"/>
  <c r="R17" i="11"/>
  <c r="U16" i="13"/>
  <c r="U57" i="13"/>
  <c r="T57" i="13"/>
  <c r="U66" i="18"/>
  <c r="T66" i="18"/>
  <c r="U95" i="28"/>
  <c r="T95" i="28"/>
  <c r="Q26" i="29"/>
  <c r="S26" i="29"/>
  <c r="S35" i="30"/>
  <c r="Q35" i="30"/>
  <c r="T54" i="1"/>
  <c r="E73" i="2"/>
  <c r="Q35" i="3"/>
  <c r="S73" i="3"/>
  <c r="E68" i="6"/>
  <c r="U10" i="10"/>
  <c r="Q68" i="15"/>
  <c r="T53" i="17"/>
  <c r="P73" i="19"/>
  <c r="E74" i="20"/>
  <c r="T50" i="21"/>
  <c r="U50" i="21"/>
  <c r="T54" i="21"/>
  <c r="U54" i="21"/>
  <c r="E42" i="22"/>
  <c r="Q17" i="24"/>
  <c r="Q73" i="26"/>
  <c r="E74" i="28"/>
  <c r="U89" i="29"/>
  <c r="T89" i="29"/>
  <c r="T41" i="31"/>
  <c r="U41" i="31"/>
  <c r="E82" i="21"/>
  <c r="T105" i="30"/>
  <c r="U105" i="30"/>
  <c r="T112" i="30"/>
  <c r="U112" i="30"/>
  <c r="R97" i="20"/>
  <c r="L114" i="20"/>
  <c r="R114" i="20" s="1"/>
  <c r="T109" i="6"/>
  <c r="U109" i="6"/>
  <c r="U22" i="27"/>
  <c r="T22" i="27"/>
  <c r="T19" i="29"/>
  <c r="U19" i="29"/>
  <c r="U23" i="29"/>
  <c r="T23" i="29"/>
  <c r="T60" i="30"/>
  <c r="U60" i="30"/>
  <c r="U39" i="14"/>
  <c r="T58" i="14"/>
  <c r="T92" i="14"/>
  <c r="T54" i="18"/>
  <c r="U54" i="18"/>
  <c r="T46" i="21"/>
  <c r="U46" i="21"/>
  <c r="T93" i="21"/>
  <c r="U93" i="21"/>
  <c r="U24" i="2"/>
  <c r="Q74" i="2"/>
  <c r="T71" i="3"/>
  <c r="T90" i="3"/>
  <c r="E55" i="4"/>
  <c r="U66" i="4"/>
  <c r="U96" i="4"/>
  <c r="P87" i="5"/>
  <c r="T52" i="6"/>
  <c r="T71" i="6"/>
  <c r="E17" i="8"/>
  <c r="U11" i="9"/>
  <c r="T15" i="9"/>
  <c r="U95" i="10"/>
  <c r="T11" i="11"/>
  <c r="T29" i="11"/>
  <c r="U40" i="11"/>
  <c r="U47" i="11"/>
  <c r="T51" i="11"/>
  <c r="T66" i="11"/>
  <c r="U72" i="11"/>
  <c r="R74" i="11"/>
  <c r="U95" i="11"/>
  <c r="U90" i="12"/>
  <c r="T90" i="12"/>
  <c r="U12" i="13"/>
  <c r="U37" i="13"/>
  <c r="U91" i="13"/>
  <c r="T10" i="14"/>
  <c r="Q74" i="14"/>
  <c r="T96" i="14"/>
  <c r="T30" i="15"/>
  <c r="U15" i="16"/>
  <c r="T49" i="16"/>
  <c r="T53" i="16"/>
  <c r="U96" i="17"/>
  <c r="T12" i="18"/>
  <c r="T23" i="18"/>
  <c r="T52" i="19"/>
  <c r="U52" i="19"/>
  <c r="E35" i="22"/>
  <c r="U96" i="22"/>
  <c r="T94" i="23"/>
  <c r="E26" i="24"/>
  <c r="U30" i="27"/>
  <c r="T30" i="27"/>
  <c r="T52" i="28"/>
  <c r="T107" i="26"/>
  <c r="U107" i="26"/>
  <c r="N114" i="21"/>
  <c r="N115" i="21"/>
  <c r="S87" i="11"/>
  <c r="U24" i="19"/>
  <c r="U46" i="1"/>
  <c r="U40" i="3"/>
  <c r="U54" i="1"/>
  <c r="R35" i="7"/>
  <c r="S17" i="10"/>
  <c r="Q87" i="10"/>
  <c r="T25" i="11"/>
  <c r="T67" i="12"/>
  <c r="P35" i="1"/>
  <c r="U72" i="1"/>
  <c r="P17" i="2"/>
  <c r="U100" i="26"/>
  <c r="T100" i="26"/>
  <c r="L114" i="24"/>
  <c r="R114" i="24" s="1"/>
  <c r="R97" i="24"/>
  <c r="T9" i="1"/>
  <c r="Q35" i="1"/>
  <c r="T10" i="2"/>
  <c r="Q17" i="2"/>
  <c r="T47" i="2"/>
  <c r="P73" i="2"/>
  <c r="Q32" i="3"/>
  <c r="Q68" i="3"/>
  <c r="T31" i="5"/>
  <c r="U22" i="6"/>
  <c r="R17" i="7"/>
  <c r="Q73" i="7"/>
  <c r="Q73" i="8"/>
  <c r="U92" i="8"/>
  <c r="T96" i="8"/>
  <c r="U48" i="9"/>
  <c r="T34" i="10"/>
  <c r="U92" i="10"/>
  <c r="T88" i="11"/>
  <c r="T30" i="12"/>
  <c r="R75" i="12"/>
  <c r="T9" i="13"/>
  <c r="T34" i="13"/>
  <c r="T95" i="13"/>
  <c r="U25" i="14"/>
  <c r="S35" i="14"/>
  <c r="T12" i="15"/>
  <c r="T19" i="15"/>
  <c r="U41" i="15"/>
  <c r="U24" i="18"/>
  <c r="T24" i="18"/>
  <c r="P35" i="18"/>
  <c r="P61" i="20"/>
  <c r="P74" i="20"/>
  <c r="R74" i="20"/>
  <c r="U38" i="21"/>
  <c r="S74" i="21"/>
  <c r="U58" i="22"/>
  <c r="T52" i="24"/>
  <c r="U95" i="24"/>
  <c r="T95" i="24"/>
  <c r="U37" i="25"/>
  <c r="U91" i="26"/>
  <c r="T91" i="26"/>
  <c r="T25" i="28"/>
  <c r="U25" i="28"/>
  <c r="S74" i="10"/>
  <c r="T91" i="32"/>
  <c r="U91" i="32"/>
  <c r="T92" i="15"/>
  <c r="T23" i="16"/>
  <c r="T38" i="16"/>
  <c r="U57" i="16"/>
  <c r="T88" i="16"/>
  <c r="U53" i="17"/>
  <c r="T72" i="17"/>
  <c r="T28" i="19"/>
  <c r="T66" i="20"/>
  <c r="U66" i="20"/>
  <c r="U23" i="21"/>
  <c r="T39" i="21"/>
  <c r="U39" i="21"/>
  <c r="Q73" i="21"/>
  <c r="T22" i="25"/>
  <c r="S87" i="25"/>
  <c r="T58" i="27"/>
  <c r="U58" i="27"/>
  <c r="U9" i="28"/>
  <c r="T9" i="28"/>
  <c r="U41" i="30"/>
  <c r="T41" i="30"/>
  <c r="U89" i="31"/>
  <c r="T89" i="31"/>
  <c r="U14" i="14"/>
  <c r="U21" i="14"/>
  <c r="U65" i="16"/>
  <c r="R74" i="16"/>
  <c r="U37" i="17"/>
  <c r="T90" i="19"/>
  <c r="U90" i="19"/>
  <c r="T89" i="8"/>
  <c r="U44" i="11"/>
  <c r="T63" i="11"/>
  <c r="T15" i="12"/>
  <c r="U23" i="13"/>
  <c r="T72" i="13"/>
  <c r="T67" i="14"/>
  <c r="Q17" i="1"/>
  <c r="S35" i="1"/>
  <c r="U95" i="1"/>
  <c r="T14" i="2"/>
  <c r="T28" i="2"/>
  <c r="T89" i="2"/>
  <c r="T96" i="2"/>
  <c r="E74" i="3"/>
  <c r="U21" i="4"/>
  <c r="U16" i="5"/>
  <c r="U31" i="5"/>
  <c r="U72" i="5"/>
  <c r="T92" i="5"/>
  <c r="T91" i="6"/>
  <c r="S73" i="7"/>
  <c r="T19" i="9"/>
  <c r="U30" i="9"/>
  <c r="U41" i="10"/>
  <c r="T37" i="12"/>
  <c r="U60" i="12"/>
  <c r="T31" i="13"/>
  <c r="E26" i="14"/>
  <c r="T16" i="15"/>
  <c r="T12" i="16"/>
  <c r="E35" i="16"/>
  <c r="T92" i="16"/>
  <c r="T30" i="17"/>
  <c r="U41" i="17"/>
  <c r="T58" i="18"/>
  <c r="U92" i="20"/>
  <c r="T96" i="20"/>
  <c r="U12" i="21"/>
  <c r="U31" i="22"/>
  <c r="P35" i="22"/>
  <c r="U21" i="23"/>
  <c r="T21" i="23"/>
  <c r="U25" i="23"/>
  <c r="T25" i="23"/>
  <c r="T28" i="23"/>
  <c r="U22" i="24"/>
  <c r="U72" i="25"/>
  <c r="U89" i="25"/>
  <c r="T89" i="25"/>
  <c r="T23" i="31"/>
  <c r="U23" i="31"/>
  <c r="B114" i="32"/>
  <c r="T99" i="17"/>
  <c r="U99" i="17"/>
  <c r="T49" i="13"/>
  <c r="T38" i="22"/>
  <c r="T12" i="23"/>
  <c r="U16" i="23"/>
  <c r="U40" i="23"/>
  <c r="T40" i="23"/>
  <c r="U47" i="23"/>
  <c r="U41" i="24"/>
  <c r="T41" i="24"/>
  <c r="U94" i="24"/>
  <c r="U53" i="25"/>
  <c r="U95" i="26"/>
  <c r="T95" i="26"/>
  <c r="U34" i="27"/>
  <c r="T34" i="27"/>
  <c r="P74" i="27"/>
  <c r="R74" i="27"/>
  <c r="U60" i="28"/>
  <c r="U11" i="29"/>
  <c r="U25" i="30"/>
  <c r="T25" i="30"/>
  <c r="U94" i="32"/>
  <c r="P17" i="1"/>
  <c r="R35" i="1"/>
  <c r="T50" i="1"/>
  <c r="U64" i="6"/>
  <c r="Q68" i="6"/>
  <c r="U22" i="9"/>
  <c r="S17" i="11"/>
  <c r="T22" i="11"/>
  <c r="T64" i="12"/>
  <c r="T47" i="14"/>
  <c r="U34" i="15"/>
  <c r="U14" i="1"/>
  <c r="R17" i="1"/>
  <c r="S32" i="1"/>
  <c r="T39" i="1"/>
  <c r="T47" i="1"/>
  <c r="T66" i="1"/>
  <c r="Q74" i="1"/>
  <c r="U21" i="2"/>
  <c r="T40" i="2"/>
  <c r="U67" i="2"/>
  <c r="S73" i="2"/>
  <c r="T12" i="3"/>
  <c r="T19" i="3"/>
  <c r="T30" i="3"/>
  <c r="U34" i="3"/>
  <c r="T37" i="3"/>
  <c r="U41" i="3"/>
  <c r="U71" i="3"/>
  <c r="U93" i="4"/>
  <c r="T23" i="5"/>
  <c r="T45" i="6"/>
  <c r="U71" i="6"/>
  <c r="P74" i="6"/>
  <c r="Q87" i="6"/>
  <c r="T95" i="6"/>
  <c r="S35" i="7"/>
  <c r="T90" i="7"/>
  <c r="E68" i="8"/>
  <c r="T37" i="9"/>
  <c r="E42" i="9"/>
  <c r="R74" i="9"/>
  <c r="P87" i="9"/>
  <c r="T91" i="9"/>
  <c r="T22" i="10"/>
  <c r="E73" i="10"/>
  <c r="T15" i="11"/>
  <c r="P73" i="11"/>
  <c r="T34" i="12"/>
  <c r="T41" i="12"/>
  <c r="T53" i="12"/>
  <c r="T20" i="13"/>
  <c r="T66" i="13"/>
  <c r="T59" i="14"/>
  <c r="T23" i="15"/>
  <c r="T38" i="15"/>
  <c r="T19" i="17"/>
  <c r="U60" i="19"/>
  <c r="T34" i="20"/>
  <c r="U41" i="20"/>
  <c r="U49" i="20"/>
  <c r="T53" i="20"/>
  <c r="Q61" i="20"/>
  <c r="U13" i="21"/>
  <c r="T13" i="21"/>
  <c r="U9" i="22"/>
  <c r="Q35" i="22"/>
  <c r="P73" i="22"/>
  <c r="U30" i="24"/>
  <c r="U37" i="24"/>
  <c r="U34" i="25"/>
  <c r="U71" i="26"/>
  <c r="T71" i="26"/>
  <c r="T15" i="27"/>
  <c r="U65" i="28"/>
  <c r="Q73" i="29"/>
  <c r="U50" i="31"/>
  <c r="T50" i="31"/>
  <c r="U99" i="29"/>
  <c r="T99" i="29"/>
  <c r="T105" i="11"/>
  <c r="U105" i="11"/>
  <c r="T40" i="1"/>
  <c r="S35" i="2"/>
  <c r="E68" i="2"/>
  <c r="T38" i="3"/>
  <c r="E42" i="3"/>
  <c r="U15" i="6"/>
  <c r="U38" i="6"/>
  <c r="E61" i="6"/>
  <c r="Q74" i="6"/>
  <c r="U29" i="7"/>
  <c r="U94" i="7"/>
  <c r="S35" i="8"/>
  <c r="T52" i="8"/>
  <c r="U12" i="9"/>
  <c r="S74" i="9"/>
  <c r="U31" i="10"/>
  <c r="T31" i="10"/>
  <c r="R74" i="10"/>
  <c r="U96" i="10"/>
  <c r="Q73" i="11"/>
  <c r="Q74" i="11"/>
  <c r="T19" i="12"/>
  <c r="T45" i="12"/>
  <c r="E32" i="13"/>
  <c r="T38" i="13"/>
  <c r="P42" i="13"/>
  <c r="T54" i="13"/>
  <c r="U93" i="14"/>
  <c r="U46" i="16"/>
  <c r="T31" i="17"/>
  <c r="U31" i="17"/>
  <c r="U34" i="17"/>
  <c r="U93" i="17"/>
  <c r="U21" i="19"/>
  <c r="R73" i="19"/>
  <c r="U38" i="20"/>
  <c r="E42" i="20"/>
  <c r="E68" i="21"/>
  <c r="U13" i="22"/>
  <c r="U20" i="22"/>
  <c r="R35" i="22"/>
  <c r="R17" i="23"/>
  <c r="Q74" i="23"/>
  <c r="Q68" i="24"/>
  <c r="U72" i="24"/>
  <c r="T72" i="24"/>
  <c r="Q74" i="24"/>
  <c r="E35" i="25"/>
  <c r="T11" i="27"/>
  <c r="E35" i="27"/>
  <c r="T13" i="28"/>
  <c r="U49" i="28"/>
  <c r="U53" i="28"/>
  <c r="T66" i="28"/>
  <c r="U66" i="28"/>
  <c r="U71" i="30"/>
  <c r="P74" i="30"/>
  <c r="R74" i="30"/>
  <c r="T91" i="30"/>
  <c r="U98" i="4"/>
  <c r="F114" i="11"/>
  <c r="O114" i="12"/>
  <c r="O115" i="12"/>
  <c r="T34" i="21"/>
  <c r="U88" i="21"/>
  <c r="T88" i="21"/>
  <c r="U38" i="24"/>
  <c r="T38" i="26"/>
  <c r="U38" i="26"/>
  <c r="S74" i="26"/>
  <c r="P73" i="29"/>
  <c r="E32" i="30"/>
  <c r="E17" i="31"/>
  <c r="U31" i="32"/>
  <c r="D114" i="28"/>
  <c r="B114" i="21"/>
  <c r="M114" i="20"/>
  <c r="S114" i="20" s="1"/>
  <c r="N115" i="22"/>
  <c r="N114" i="22"/>
  <c r="F114" i="17"/>
  <c r="U108" i="19"/>
  <c r="U21" i="28"/>
  <c r="T21" i="28"/>
  <c r="P17" i="29"/>
  <c r="U21" i="30"/>
  <c r="T21" i="30"/>
  <c r="E82" i="2"/>
  <c r="B114" i="24"/>
  <c r="T98" i="20"/>
  <c r="N115" i="17"/>
  <c r="K114" i="14"/>
  <c r="O115" i="5"/>
  <c r="U102" i="7"/>
  <c r="T102" i="7"/>
  <c r="T13" i="24"/>
  <c r="U13" i="24"/>
  <c r="U20" i="26"/>
  <c r="T20" i="26"/>
  <c r="E75" i="27"/>
  <c r="U71" i="29"/>
  <c r="K114" i="28"/>
  <c r="C114" i="27"/>
  <c r="B114" i="16"/>
  <c r="M114" i="11"/>
  <c r="S114" i="11" s="1"/>
  <c r="J114" i="8"/>
  <c r="C114" i="4"/>
  <c r="G114" i="30"/>
  <c r="U100" i="20"/>
  <c r="T100" i="20"/>
  <c r="D114" i="16"/>
  <c r="U100" i="6"/>
  <c r="T107" i="6"/>
  <c r="N114" i="6"/>
  <c r="L115" i="28"/>
  <c r="R115" i="28" s="1"/>
  <c r="L114" i="28"/>
  <c r="R114" i="28" s="1"/>
  <c r="T105" i="8"/>
  <c r="U105" i="8"/>
  <c r="U11" i="31"/>
  <c r="T11" i="31"/>
  <c r="U15" i="31"/>
  <c r="T15" i="31"/>
  <c r="I114" i="24"/>
  <c r="N114" i="15"/>
  <c r="R87" i="17"/>
  <c r="T24" i="22"/>
  <c r="U24" i="22"/>
  <c r="Q42" i="22"/>
  <c r="U39" i="23"/>
  <c r="T51" i="23"/>
  <c r="E68" i="23"/>
  <c r="P17" i="24"/>
  <c r="R73" i="24"/>
  <c r="U12" i="25"/>
  <c r="E32" i="25"/>
  <c r="T46" i="25"/>
  <c r="U28" i="26"/>
  <c r="P32" i="26"/>
  <c r="U71" i="27"/>
  <c r="T71" i="27"/>
  <c r="T34" i="28"/>
  <c r="U57" i="29"/>
  <c r="T57" i="29"/>
  <c r="T71" i="29"/>
  <c r="T59" i="31"/>
  <c r="R17" i="32"/>
  <c r="T59" i="32"/>
  <c r="E82" i="22"/>
  <c r="F114" i="1"/>
  <c r="J114" i="30"/>
  <c r="U108" i="23"/>
  <c r="U106" i="11"/>
  <c r="T106" i="11"/>
  <c r="D114" i="6"/>
  <c r="Q17" i="27"/>
  <c r="R17" i="29"/>
  <c r="E68" i="31"/>
  <c r="U10" i="32"/>
  <c r="Q17" i="32"/>
  <c r="G114" i="18"/>
  <c r="F114" i="6"/>
  <c r="U98" i="5"/>
  <c r="U112" i="5"/>
  <c r="J114" i="4"/>
  <c r="N114" i="16"/>
  <c r="N115" i="16"/>
  <c r="U104" i="16"/>
  <c r="T104" i="16"/>
  <c r="G114" i="12"/>
  <c r="H114" i="23"/>
  <c r="N114" i="14"/>
  <c r="N115" i="14"/>
  <c r="E82" i="11"/>
  <c r="J114" i="23"/>
  <c r="T99" i="21"/>
  <c r="O115" i="15"/>
  <c r="R35" i="4"/>
  <c r="S73" i="6"/>
  <c r="S75" i="6"/>
  <c r="E17" i="7"/>
  <c r="R74" i="8"/>
  <c r="S17" i="9"/>
  <c r="P35" i="9"/>
  <c r="R69" i="9"/>
  <c r="E55" i="10"/>
  <c r="Q73" i="10"/>
  <c r="E68" i="11"/>
  <c r="E74" i="12"/>
  <c r="U10" i="13"/>
  <c r="E42" i="13"/>
  <c r="R74" i="13"/>
  <c r="R73" i="17"/>
  <c r="U94" i="19"/>
  <c r="T94" i="19"/>
  <c r="Q17" i="20"/>
  <c r="T14" i="25"/>
  <c r="U14" i="25"/>
  <c r="Q17" i="25"/>
  <c r="E68" i="25"/>
  <c r="S75" i="25"/>
  <c r="U10" i="26"/>
  <c r="F114" i="32"/>
  <c r="N115" i="32"/>
  <c r="H114" i="29"/>
  <c r="U102" i="29"/>
  <c r="U112" i="27"/>
  <c r="J114" i="26"/>
  <c r="B114" i="25"/>
  <c r="T101" i="22"/>
  <c r="M114" i="18"/>
  <c r="S114" i="18" s="1"/>
  <c r="S97" i="18"/>
  <c r="U110" i="18"/>
  <c r="U102" i="15"/>
  <c r="B114" i="11"/>
  <c r="G114" i="9"/>
  <c r="C115" i="5"/>
  <c r="J114" i="3"/>
  <c r="T103" i="3"/>
  <c r="U37" i="16"/>
  <c r="U10" i="19"/>
  <c r="T10" i="20"/>
  <c r="U10" i="20"/>
  <c r="P68" i="20"/>
  <c r="T91" i="22"/>
  <c r="U91" i="22"/>
  <c r="E26" i="23"/>
  <c r="U53" i="23"/>
  <c r="P74" i="23"/>
  <c r="R17" i="24"/>
  <c r="R17" i="25"/>
  <c r="U71" i="25"/>
  <c r="U14" i="26"/>
  <c r="P74" i="26"/>
  <c r="Q87" i="26"/>
  <c r="T92" i="26"/>
  <c r="U92" i="26"/>
  <c r="E55" i="28"/>
  <c r="U9" i="29"/>
  <c r="T9" i="29"/>
  <c r="T110" i="32"/>
  <c r="U110" i="32"/>
  <c r="K114" i="3"/>
  <c r="E26" i="29"/>
  <c r="E35" i="31"/>
  <c r="E42" i="31"/>
  <c r="E74" i="32"/>
  <c r="E82" i="10"/>
  <c r="J114" i="29"/>
  <c r="K114" i="25"/>
  <c r="K114" i="21"/>
  <c r="I114" i="16"/>
  <c r="J114" i="14"/>
  <c r="J114" i="12"/>
  <c r="G114" i="6"/>
  <c r="I114" i="3"/>
  <c r="E61" i="18"/>
  <c r="S17" i="19"/>
  <c r="P17" i="22"/>
  <c r="E17" i="23"/>
  <c r="E17" i="25"/>
  <c r="S74" i="25"/>
  <c r="U37" i="26"/>
  <c r="T53" i="26"/>
  <c r="S17" i="27"/>
  <c r="Q73" i="27"/>
  <c r="E32" i="28"/>
  <c r="U37" i="29"/>
  <c r="E68" i="29"/>
  <c r="E17" i="30"/>
  <c r="U72" i="31"/>
  <c r="T34" i="32"/>
  <c r="E82" i="26"/>
  <c r="H114" i="1"/>
  <c r="K114" i="31"/>
  <c r="C114" i="28"/>
  <c r="B114" i="26"/>
  <c r="B114" i="22"/>
  <c r="H114" i="19"/>
  <c r="M114" i="14"/>
  <c r="S114" i="14" s="1"/>
  <c r="K114" i="10"/>
  <c r="G114" i="8"/>
  <c r="B114" i="4"/>
  <c r="F114" i="28"/>
  <c r="D114" i="26"/>
  <c r="D114" i="22"/>
  <c r="J114" i="19"/>
  <c r="C114" i="11"/>
  <c r="M114" i="10"/>
  <c r="S114" i="10" s="1"/>
  <c r="I114" i="8"/>
  <c r="L114" i="6"/>
  <c r="R114" i="6" s="1"/>
  <c r="D114" i="4"/>
  <c r="E42" i="26"/>
  <c r="R74" i="26"/>
  <c r="R17" i="28"/>
  <c r="T31" i="32"/>
  <c r="D114" i="32"/>
  <c r="I114" i="28"/>
  <c r="U109" i="28"/>
  <c r="H114" i="22"/>
  <c r="F114" i="13"/>
  <c r="G114" i="11"/>
  <c r="U111" i="10"/>
  <c r="B114" i="7"/>
  <c r="U98" i="3"/>
  <c r="U111" i="3"/>
  <c r="Q73" i="17"/>
  <c r="E73" i="18"/>
  <c r="E73" i="21"/>
  <c r="U37" i="22"/>
  <c r="P35" i="24"/>
  <c r="R87" i="24"/>
  <c r="Q73" i="25"/>
  <c r="U10" i="28"/>
  <c r="K114" i="30"/>
  <c r="K114" i="26"/>
  <c r="U103" i="22"/>
  <c r="U109" i="20"/>
  <c r="T106" i="14"/>
  <c r="I114" i="13"/>
  <c r="C114" i="9"/>
  <c r="F114" i="7"/>
  <c r="T111" i="6"/>
  <c r="T100" i="5"/>
  <c r="K114" i="4"/>
  <c r="G114" i="2"/>
  <c r="Q35" i="24"/>
  <c r="E32" i="26"/>
  <c r="E17" i="29"/>
  <c r="P74" i="29"/>
  <c r="R35" i="32"/>
  <c r="B114" i="23"/>
  <c r="I114" i="20"/>
  <c r="C114" i="18"/>
  <c r="I114" i="15"/>
  <c r="J114" i="13"/>
  <c r="K114" i="11"/>
  <c r="G114" i="7"/>
  <c r="B114" i="5"/>
  <c r="P17" i="18"/>
  <c r="P32" i="21"/>
  <c r="T34" i="22"/>
  <c r="T29" i="25"/>
  <c r="U47" i="25"/>
  <c r="T54" i="26"/>
  <c r="U31" i="27"/>
  <c r="T57" i="27"/>
  <c r="U94" i="27"/>
  <c r="T37" i="28"/>
  <c r="U95" i="29"/>
  <c r="U92" i="30"/>
  <c r="T22" i="31"/>
  <c r="U51" i="31"/>
  <c r="T20" i="32"/>
  <c r="U46" i="32"/>
  <c r="J114" i="32"/>
  <c r="M114" i="26"/>
  <c r="S114" i="26" s="1"/>
  <c r="C114" i="23"/>
  <c r="M114" i="22"/>
  <c r="S114" i="22" s="1"/>
  <c r="J114" i="20"/>
  <c r="D114" i="18"/>
  <c r="J114" i="15"/>
  <c r="K114" i="13"/>
  <c r="F114" i="9"/>
  <c r="H114" i="7"/>
  <c r="I114" i="2"/>
  <c r="E68" i="32"/>
  <c r="U65" i="32"/>
  <c r="T64" i="32"/>
  <c r="E61" i="32"/>
  <c r="T50" i="32"/>
  <c r="T39" i="32"/>
  <c r="P42" i="32"/>
  <c r="T24" i="32"/>
  <c r="P26" i="32"/>
  <c r="R26" i="32"/>
  <c r="Q26" i="32"/>
  <c r="U25" i="32"/>
  <c r="S69" i="32"/>
  <c r="E55" i="32"/>
  <c r="E69" i="32"/>
  <c r="E75" i="32"/>
  <c r="R69" i="32"/>
  <c r="P75" i="32"/>
  <c r="R75" i="32"/>
  <c r="Q69" i="32"/>
  <c r="Q75" i="32"/>
  <c r="U109" i="32"/>
  <c r="U107" i="32"/>
  <c r="U64" i="31"/>
  <c r="T57" i="31"/>
  <c r="R75" i="31"/>
  <c r="T47" i="31"/>
  <c r="E55" i="31"/>
  <c r="P42" i="31"/>
  <c r="R42" i="31"/>
  <c r="Q42" i="31"/>
  <c r="S42" i="31"/>
  <c r="E32" i="31"/>
  <c r="P32" i="31"/>
  <c r="R32" i="31"/>
  <c r="Q32" i="31"/>
  <c r="S32" i="31"/>
  <c r="Q26" i="31"/>
  <c r="E69" i="31"/>
  <c r="P61" i="31"/>
  <c r="R61" i="31"/>
  <c r="E75" i="31"/>
  <c r="Q61" i="31"/>
  <c r="R69" i="31"/>
  <c r="T105" i="31"/>
  <c r="T103" i="31"/>
  <c r="T64" i="30"/>
  <c r="Q68" i="30"/>
  <c r="E61" i="30"/>
  <c r="T57" i="30"/>
  <c r="T52" i="30"/>
  <c r="R55" i="30"/>
  <c r="U39" i="30"/>
  <c r="Q32" i="30"/>
  <c r="T24" i="30"/>
  <c r="E26" i="30"/>
  <c r="S26" i="30"/>
  <c r="P69" i="30"/>
  <c r="E75" i="30"/>
  <c r="U49" i="30"/>
  <c r="E55" i="30"/>
  <c r="Q61" i="30"/>
  <c r="R69" i="30"/>
  <c r="E69" i="30"/>
  <c r="T59" i="30"/>
  <c r="R75" i="30"/>
  <c r="T102" i="30"/>
  <c r="T104" i="30"/>
  <c r="P68" i="29"/>
  <c r="R68" i="29"/>
  <c r="T64" i="29"/>
  <c r="Q68" i="29"/>
  <c r="T63" i="29"/>
  <c r="E55" i="29"/>
  <c r="T52" i="29"/>
  <c r="T51" i="29"/>
  <c r="U47" i="29"/>
  <c r="T44" i="29"/>
  <c r="E75" i="29"/>
  <c r="P42" i="29"/>
  <c r="R42" i="29"/>
  <c r="E32" i="29"/>
  <c r="Q32" i="29"/>
  <c r="E69" i="29"/>
  <c r="T24" i="29"/>
  <c r="S69" i="29"/>
  <c r="P55" i="29"/>
  <c r="S55" i="29"/>
  <c r="R75" i="29"/>
  <c r="E61" i="29"/>
  <c r="Q75" i="29"/>
  <c r="S75" i="29"/>
  <c r="P69" i="29"/>
  <c r="Q69" i="29"/>
  <c r="M114" i="29"/>
  <c r="S114" i="29" s="1"/>
  <c r="T98" i="29"/>
  <c r="T107" i="29"/>
  <c r="T105" i="29"/>
  <c r="T110" i="29"/>
  <c r="T101" i="29"/>
  <c r="E82" i="29"/>
  <c r="T64" i="28"/>
  <c r="T50" i="28"/>
  <c r="T44" i="28"/>
  <c r="S55" i="28"/>
  <c r="T39" i="28"/>
  <c r="R69" i="28"/>
  <c r="P32" i="28"/>
  <c r="R32" i="28"/>
  <c r="U28" i="28"/>
  <c r="T24" i="28"/>
  <c r="E26" i="28"/>
  <c r="P26" i="28"/>
  <c r="R26" i="28"/>
  <c r="Q26" i="28"/>
  <c r="E75" i="28"/>
  <c r="R55" i="28"/>
  <c r="S69" i="28"/>
  <c r="E69" i="28"/>
  <c r="P75" i="28"/>
  <c r="T75" i="28" s="1"/>
  <c r="R75" i="28"/>
  <c r="Q75" i="28"/>
  <c r="U75" i="28" s="1"/>
  <c r="Q61" i="28"/>
  <c r="T107" i="28"/>
  <c r="T98" i="28"/>
  <c r="S68" i="27"/>
  <c r="E61" i="27"/>
  <c r="U51" i="27"/>
  <c r="T50" i="27"/>
  <c r="T47" i="27"/>
  <c r="E55" i="27"/>
  <c r="E42" i="27"/>
  <c r="E69" i="27"/>
  <c r="R75" i="27"/>
  <c r="P32" i="27"/>
  <c r="R32" i="27"/>
  <c r="S32" i="27"/>
  <c r="E26" i="27"/>
  <c r="P55" i="27"/>
  <c r="R55" i="27"/>
  <c r="P61" i="27"/>
  <c r="R61" i="27"/>
  <c r="Q61" i="27"/>
  <c r="S61" i="27"/>
  <c r="S75" i="27"/>
  <c r="P69" i="27"/>
  <c r="T69" i="27" s="1"/>
  <c r="S69" i="27"/>
  <c r="S97" i="27"/>
  <c r="T99" i="27"/>
  <c r="T101" i="27"/>
  <c r="U111" i="27"/>
  <c r="T100" i="27"/>
  <c r="U102" i="27"/>
  <c r="T64" i="26"/>
  <c r="Q68" i="26"/>
  <c r="T52" i="26"/>
  <c r="T48" i="26"/>
  <c r="T44" i="26"/>
  <c r="P42" i="26"/>
  <c r="R42" i="26"/>
  <c r="R26" i="26"/>
  <c r="E69" i="26"/>
  <c r="Q26" i="26"/>
  <c r="S26" i="26"/>
  <c r="T24" i="26"/>
  <c r="E26" i="26"/>
  <c r="R69" i="26"/>
  <c r="R55" i="26"/>
  <c r="Q55" i="26"/>
  <c r="E75" i="26"/>
  <c r="P75" i="26"/>
  <c r="T75" i="26" s="1"/>
  <c r="Q75" i="26"/>
  <c r="T59" i="26"/>
  <c r="E61" i="26"/>
  <c r="R75" i="26"/>
  <c r="S75" i="26"/>
  <c r="T112" i="26"/>
  <c r="T101" i="26"/>
  <c r="T106" i="26"/>
  <c r="T108" i="26"/>
  <c r="T104" i="26"/>
  <c r="Q68" i="25"/>
  <c r="T64" i="25"/>
  <c r="T57" i="25"/>
  <c r="Q61" i="25"/>
  <c r="T50" i="25"/>
  <c r="T48" i="25"/>
  <c r="T44" i="25"/>
  <c r="T39" i="25"/>
  <c r="P42" i="25"/>
  <c r="Q32" i="25"/>
  <c r="P69" i="25"/>
  <c r="E69" i="25"/>
  <c r="E55" i="25"/>
  <c r="E75" i="25"/>
  <c r="S61" i="25"/>
  <c r="S69" i="25"/>
  <c r="E61" i="25"/>
  <c r="T102" i="25"/>
  <c r="U104" i="25"/>
  <c r="T106" i="25"/>
  <c r="T109" i="25"/>
  <c r="T111" i="25"/>
  <c r="U103" i="25"/>
  <c r="T105" i="25"/>
  <c r="T110" i="25"/>
  <c r="U112" i="25"/>
  <c r="T64" i="24"/>
  <c r="T57" i="24"/>
  <c r="P61" i="24"/>
  <c r="T50" i="24"/>
  <c r="U48" i="24"/>
  <c r="T29" i="24"/>
  <c r="R69" i="24"/>
  <c r="P32" i="24"/>
  <c r="R32" i="24"/>
  <c r="Q32" i="24"/>
  <c r="S32" i="24"/>
  <c r="E75" i="24"/>
  <c r="E69" i="24"/>
  <c r="R61" i="24"/>
  <c r="Q61" i="24"/>
  <c r="S61" i="24"/>
  <c r="Q69" i="24"/>
  <c r="Q75" i="24"/>
  <c r="U60" i="24"/>
  <c r="E61" i="24"/>
  <c r="U109" i="24"/>
  <c r="T98" i="24"/>
  <c r="T100" i="24"/>
  <c r="T103" i="24"/>
  <c r="U108" i="24"/>
  <c r="T110" i="24"/>
  <c r="U65" i="23"/>
  <c r="T63" i="23"/>
  <c r="U57" i="23"/>
  <c r="E61" i="23"/>
  <c r="E55" i="23"/>
  <c r="E42" i="23"/>
  <c r="E32" i="23"/>
  <c r="P26" i="23"/>
  <c r="T49" i="23"/>
  <c r="E75" i="23"/>
  <c r="Q55" i="23"/>
  <c r="U60" i="23"/>
  <c r="P69" i="23"/>
  <c r="T69" i="23" s="1"/>
  <c r="R69" i="23"/>
  <c r="Q69" i="23"/>
  <c r="E69" i="23"/>
  <c r="P75" i="23"/>
  <c r="Q75" i="23"/>
  <c r="T111" i="23"/>
  <c r="T100" i="23"/>
  <c r="T107" i="23"/>
  <c r="M114" i="23"/>
  <c r="S114" i="23" s="1"/>
  <c r="U64" i="22"/>
  <c r="P68" i="22"/>
  <c r="R68" i="22"/>
  <c r="E61" i="22"/>
  <c r="U52" i="22"/>
  <c r="T51" i="22"/>
  <c r="U48" i="22"/>
  <c r="T47" i="22"/>
  <c r="U44" i="22"/>
  <c r="R42" i="22"/>
  <c r="Q32" i="22"/>
  <c r="S32" i="22"/>
  <c r="E32" i="22"/>
  <c r="T32" i="22" s="1"/>
  <c r="U25" i="22"/>
  <c r="S75" i="22"/>
  <c r="R55" i="22"/>
  <c r="S69" i="22"/>
  <c r="Q75" i="22"/>
  <c r="E69" i="22"/>
  <c r="E75" i="22"/>
  <c r="U59" i="22"/>
  <c r="P61" i="22"/>
  <c r="R69" i="22"/>
  <c r="R75" i="22"/>
  <c r="T109" i="22"/>
  <c r="T65" i="21"/>
  <c r="E75" i="21"/>
  <c r="E61" i="21"/>
  <c r="U51" i="21"/>
  <c r="P55" i="21"/>
  <c r="Q55" i="21"/>
  <c r="S75" i="21"/>
  <c r="E69" i="21"/>
  <c r="T28" i="21"/>
  <c r="R32" i="21"/>
  <c r="Q69" i="21"/>
  <c r="S55" i="21"/>
  <c r="R69" i="21"/>
  <c r="R55" i="21"/>
  <c r="S69" i="21"/>
  <c r="P75" i="21"/>
  <c r="R75" i="21"/>
  <c r="P69" i="21"/>
  <c r="T69" i="21" s="1"/>
  <c r="T109" i="21"/>
  <c r="T98" i="21"/>
  <c r="T63" i="20"/>
  <c r="E68" i="20"/>
  <c r="E61" i="20"/>
  <c r="T58" i="20"/>
  <c r="T51" i="20"/>
  <c r="E55" i="20"/>
  <c r="E69" i="20"/>
  <c r="T47" i="20"/>
  <c r="R75" i="20"/>
  <c r="P55" i="20"/>
  <c r="U44" i="20"/>
  <c r="Q42" i="20"/>
  <c r="S42" i="20"/>
  <c r="E26" i="20"/>
  <c r="R55" i="20"/>
  <c r="R61" i="20"/>
  <c r="E75" i="20"/>
  <c r="U60" i="20"/>
  <c r="S97" i="20"/>
  <c r="T65" i="19"/>
  <c r="U57" i="19"/>
  <c r="E61" i="19"/>
  <c r="U58" i="19"/>
  <c r="E75" i="19"/>
  <c r="T51" i="19"/>
  <c r="U50" i="19"/>
  <c r="U47" i="19"/>
  <c r="Q55" i="19"/>
  <c r="E42" i="19"/>
  <c r="U39" i="19"/>
  <c r="Q32" i="19"/>
  <c r="R75" i="19"/>
  <c r="S75" i="19"/>
  <c r="R69" i="19"/>
  <c r="R55" i="19"/>
  <c r="E55" i="19"/>
  <c r="T111" i="19"/>
  <c r="M114" i="19"/>
  <c r="S114" i="19" s="1"/>
  <c r="U102" i="19"/>
  <c r="U65" i="18"/>
  <c r="R68" i="18"/>
  <c r="T63" i="18"/>
  <c r="U57" i="18"/>
  <c r="U50" i="18"/>
  <c r="S75" i="18"/>
  <c r="E55" i="18"/>
  <c r="U44" i="18"/>
  <c r="P42" i="18"/>
  <c r="R42" i="18"/>
  <c r="Q42" i="18"/>
  <c r="E42" i="18"/>
  <c r="T39" i="18"/>
  <c r="S69" i="18"/>
  <c r="R75" i="18"/>
  <c r="T29" i="18"/>
  <c r="Q55" i="18"/>
  <c r="E69" i="18"/>
  <c r="E75" i="18"/>
  <c r="P61" i="18"/>
  <c r="R61" i="18"/>
  <c r="R69" i="18"/>
  <c r="L114" i="18"/>
  <c r="R114" i="18" s="1"/>
  <c r="T98" i="18"/>
  <c r="E68" i="17"/>
  <c r="U65" i="17"/>
  <c r="T64" i="17"/>
  <c r="Q68" i="17"/>
  <c r="U57" i="17"/>
  <c r="R55" i="17"/>
  <c r="T51" i="17"/>
  <c r="U48" i="17"/>
  <c r="T47" i="17"/>
  <c r="U44" i="17"/>
  <c r="Q55" i="17"/>
  <c r="Q42" i="17"/>
  <c r="E42" i="17"/>
  <c r="R32" i="17"/>
  <c r="Q32" i="17"/>
  <c r="S32" i="17"/>
  <c r="E32" i="17"/>
  <c r="Q26" i="17"/>
  <c r="U25" i="17"/>
  <c r="E69" i="17"/>
  <c r="Q75" i="17"/>
  <c r="E61" i="17"/>
  <c r="T61" i="17" s="1"/>
  <c r="P69" i="17"/>
  <c r="R69" i="17"/>
  <c r="R75" i="17"/>
  <c r="T60" i="17"/>
  <c r="E75" i="17"/>
  <c r="U100" i="17"/>
  <c r="U107" i="17"/>
  <c r="M114" i="17"/>
  <c r="S114" i="17" s="1"/>
  <c r="U105" i="17"/>
  <c r="T103" i="17"/>
  <c r="E68" i="16"/>
  <c r="Q61" i="16"/>
  <c r="U50" i="16"/>
  <c r="Q55" i="16"/>
  <c r="E75" i="16"/>
  <c r="E55" i="16"/>
  <c r="U39" i="16"/>
  <c r="R42" i="16"/>
  <c r="Q69" i="16"/>
  <c r="P75" i="16"/>
  <c r="E69" i="16"/>
  <c r="R69" i="16"/>
  <c r="S55" i="16"/>
  <c r="T60" i="16"/>
  <c r="R75" i="16"/>
  <c r="P69" i="16"/>
  <c r="S69" i="16"/>
  <c r="T112" i="16"/>
  <c r="T110" i="16"/>
  <c r="T99" i="16"/>
  <c r="P68" i="15"/>
  <c r="U64" i="15"/>
  <c r="P61" i="15"/>
  <c r="T58" i="15"/>
  <c r="T51" i="15"/>
  <c r="T50" i="15"/>
  <c r="T47" i="15"/>
  <c r="E32" i="15"/>
  <c r="T32" i="15" s="1"/>
  <c r="R69" i="15"/>
  <c r="U29" i="15"/>
  <c r="S26" i="15"/>
  <c r="T25" i="15"/>
  <c r="U24" i="15"/>
  <c r="T49" i="15"/>
  <c r="R61" i="15"/>
  <c r="R75" i="15"/>
  <c r="T60" i="15"/>
  <c r="Q61" i="15"/>
  <c r="U59" i="15"/>
  <c r="E61" i="15"/>
  <c r="E69" i="15"/>
  <c r="U104" i="15"/>
  <c r="T107" i="15"/>
  <c r="T109" i="15"/>
  <c r="M114" i="15"/>
  <c r="S114" i="15" s="1"/>
  <c r="R68" i="14"/>
  <c r="Q68" i="14"/>
  <c r="S68" i="14"/>
  <c r="T65" i="14"/>
  <c r="E68" i="14"/>
  <c r="U64" i="14"/>
  <c r="U50" i="14"/>
  <c r="R42" i="14"/>
  <c r="E75" i="14"/>
  <c r="T28" i="14"/>
  <c r="U24" i="14"/>
  <c r="E55" i="14"/>
  <c r="T49" i="14"/>
  <c r="Q75" i="14"/>
  <c r="U75" i="14" s="1"/>
  <c r="Q61" i="14"/>
  <c r="T60" i="14"/>
  <c r="R69" i="14"/>
  <c r="E82" i="14"/>
  <c r="T58" i="13"/>
  <c r="R75" i="13"/>
  <c r="T50" i="13"/>
  <c r="T48" i="13"/>
  <c r="T47" i="13"/>
  <c r="R42" i="13"/>
  <c r="R69" i="13"/>
  <c r="Q75" i="13"/>
  <c r="U75" i="13" s="1"/>
  <c r="T29" i="13"/>
  <c r="Q26" i="13"/>
  <c r="E26" i="13"/>
  <c r="E69" i="13"/>
  <c r="R55" i="13"/>
  <c r="S75" i="13"/>
  <c r="Q61" i="13"/>
  <c r="S61" i="13"/>
  <c r="E75" i="13"/>
  <c r="E68" i="12"/>
  <c r="T65" i="12"/>
  <c r="R69" i="12"/>
  <c r="T58" i="12"/>
  <c r="T52" i="12"/>
  <c r="T48" i="12"/>
  <c r="T47" i="12"/>
  <c r="T44" i="12"/>
  <c r="S32" i="12"/>
  <c r="T29" i="12"/>
  <c r="T28" i="12"/>
  <c r="P26" i="12"/>
  <c r="R26" i="12"/>
  <c r="T25" i="12"/>
  <c r="S75" i="12"/>
  <c r="Q55" i="12"/>
  <c r="E75" i="12"/>
  <c r="E55" i="12"/>
  <c r="U49" i="12"/>
  <c r="E61" i="12"/>
  <c r="U61" i="12" s="1"/>
  <c r="Q61" i="12"/>
  <c r="S69" i="12"/>
  <c r="P75" i="12"/>
  <c r="E69" i="12"/>
  <c r="U100" i="12"/>
  <c r="T107" i="12"/>
  <c r="T109" i="12"/>
  <c r="P68" i="11"/>
  <c r="R68" i="11"/>
  <c r="S68" i="11"/>
  <c r="T65" i="11"/>
  <c r="E61" i="11"/>
  <c r="T61" i="11" s="1"/>
  <c r="U58" i="11"/>
  <c r="T52" i="11"/>
  <c r="Q55" i="11"/>
  <c r="P55" i="11"/>
  <c r="E55" i="11"/>
  <c r="E42" i="11"/>
  <c r="P32" i="11"/>
  <c r="R32" i="11"/>
  <c r="R69" i="11"/>
  <c r="S75" i="11"/>
  <c r="T24" i="11"/>
  <c r="E26" i="11"/>
  <c r="S69" i="11"/>
  <c r="R55" i="11"/>
  <c r="E69" i="11"/>
  <c r="R75" i="11"/>
  <c r="E75" i="11"/>
  <c r="P69" i="11"/>
  <c r="T69" i="11" s="1"/>
  <c r="S97" i="11"/>
  <c r="U112" i="11"/>
  <c r="U65" i="10"/>
  <c r="U52" i="10"/>
  <c r="T48" i="10"/>
  <c r="R55" i="10"/>
  <c r="E69" i="10"/>
  <c r="Q42" i="10"/>
  <c r="T39" i="10"/>
  <c r="P42" i="10"/>
  <c r="Q32" i="10"/>
  <c r="E75" i="10"/>
  <c r="Q26" i="10"/>
  <c r="S26" i="10"/>
  <c r="U25" i="10"/>
  <c r="E26" i="10"/>
  <c r="T49" i="10"/>
  <c r="T59" i="10"/>
  <c r="Q69" i="10"/>
  <c r="U69" i="10" s="1"/>
  <c r="Q75" i="10"/>
  <c r="U75" i="10" s="1"/>
  <c r="R69" i="10"/>
  <c r="R75" i="10"/>
  <c r="T110" i="10"/>
  <c r="U103" i="10"/>
  <c r="T106" i="10"/>
  <c r="R75" i="9"/>
  <c r="E69" i="9"/>
  <c r="Q61" i="9"/>
  <c r="T57" i="9"/>
  <c r="E55" i="9"/>
  <c r="T39" i="9"/>
  <c r="Q42" i="9"/>
  <c r="P32" i="9"/>
  <c r="R32" i="9"/>
  <c r="S69" i="9"/>
  <c r="E32" i="9"/>
  <c r="T29" i="9"/>
  <c r="S61" i="9"/>
  <c r="T59" i="9"/>
  <c r="S75" i="9"/>
  <c r="U100" i="9"/>
  <c r="T105" i="9"/>
  <c r="T99" i="9"/>
  <c r="P68" i="8"/>
  <c r="U58" i="8"/>
  <c r="U48" i="8"/>
  <c r="T47" i="8"/>
  <c r="E55" i="8"/>
  <c r="E42" i="8"/>
  <c r="E75" i="8"/>
  <c r="T28" i="8"/>
  <c r="Q32" i="8"/>
  <c r="Q55" i="8"/>
  <c r="E69" i="8"/>
  <c r="R75" i="8"/>
  <c r="P69" i="8"/>
  <c r="T69" i="8" s="1"/>
  <c r="U107" i="8"/>
  <c r="Q68" i="7"/>
  <c r="E68" i="7"/>
  <c r="T52" i="7"/>
  <c r="U51" i="7"/>
  <c r="E55" i="7"/>
  <c r="T48" i="7"/>
  <c r="R55" i="7"/>
  <c r="T39" i="7"/>
  <c r="P42" i="7"/>
  <c r="P26" i="7"/>
  <c r="R26" i="7"/>
  <c r="T25" i="7"/>
  <c r="T24" i="7"/>
  <c r="R75" i="7"/>
  <c r="S69" i="7"/>
  <c r="E69" i="7"/>
  <c r="U59" i="7"/>
  <c r="R69" i="7"/>
  <c r="S75" i="7"/>
  <c r="E75" i="7"/>
  <c r="P75" i="7"/>
  <c r="T75" i="7" s="1"/>
  <c r="U110" i="7"/>
  <c r="T109" i="7"/>
  <c r="U111" i="7"/>
  <c r="T65" i="6"/>
  <c r="S68" i="6"/>
  <c r="U50" i="6"/>
  <c r="P55" i="6"/>
  <c r="Q32" i="6"/>
  <c r="E69" i="6"/>
  <c r="P26" i="6"/>
  <c r="Q26" i="6"/>
  <c r="T25" i="6"/>
  <c r="T24" i="6"/>
  <c r="E26" i="6"/>
  <c r="R55" i="6"/>
  <c r="Q55" i="6"/>
  <c r="S55" i="6"/>
  <c r="U49" i="6"/>
  <c r="E55" i="6"/>
  <c r="S69" i="6"/>
  <c r="U60" i="6"/>
  <c r="P69" i="6"/>
  <c r="T69" i="6" s="1"/>
  <c r="R75" i="6"/>
  <c r="R69" i="6"/>
  <c r="E75" i="6"/>
  <c r="T103" i="6"/>
  <c r="T99" i="6"/>
  <c r="E97" i="6"/>
  <c r="T106" i="6"/>
  <c r="U64" i="5"/>
  <c r="T63" i="5"/>
  <c r="U58" i="5"/>
  <c r="Q61" i="5"/>
  <c r="E61" i="5"/>
  <c r="U61" i="5" s="1"/>
  <c r="S69" i="5"/>
  <c r="R75" i="5"/>
  <c r="U48" i="5"/>
  <c r="Q42" i="5"/>
  <c r="S42" i="5"/>
  <c r="E42" i="5"/>
  <c r="S75" i="5"/>
  <c r="E75" i="5"/>
  <c r="E26" i="5"/>
  <c r="E55" i="5"/>
  <c r="P55" i="5"/>
  <c r="Q55" i="5"/>
  <c r="E69" i="5"/>
  <c r="U59" i="5"/>
  <c r="P61" i="5"/>
  <c r="R61" i="5"/>
  <c r="T104" i="5"/>
  <c r="U106" i="5"/>
  <c r="E68" i="4"/>
  <c r="P61" i="4"/>
  <c r="U51" i="4"/>
  <c r="R55" i="4"/>
  <c r="T44" i="4"/>
  <c r="U28" i="4"/>
  <c r="E75" i="4"/>
  <c r="U29" i="4"/>
  <c r="S69" i="4"/>
  <c r="U25" i="4"/>
  <c r="T24" i="4"/>
  <c r="T49" i="4"/>
  <c r="E69" i="4"/>
  <c r="S55" i="4"/>
  <c r="Q75" i="4"/>
  <c r="Q61" i="4"/>
  <c r="R75" i="4"/>
  <c r="R61" i="4"/>
  <c r="U59" i="4"/>
  <c r="E61" i="4"/>
  <c r="U61" i="4" s="1"/>
  <c r="R69" i="4"/>
  <c r="T106" i="4"/>
  <c r="T108" i="4"/>
  <c r="E68" i="3"/>
  <c r="U64" i="3"/>
  <c r="P68" i="3"/>
  <c r="R68" i="3"/>
  <c r="T58" i="3"/>
  <c r="T57" i="3"/>
  <c r="T50" i="3"/>
  <c r="T48" i="3"/>
  <c r="S55" i="3"/>
  <c r="R69" i="3"/>
  <c r="R32" i="3"/>
  <c r="Q26" i="3"/>
  <c r="P55" i="3"/>
  <c r="T55" i="3" s="1"/>
  <c r="E55" i="3"/>
  <c r="Q61" i="3"/>
  <c r="E69" i="3"/>
  <c r="E75" i="3"/>
  <c r="P69" i="3"/>
  <c r="T69" i="3" s="1"/>
  <c r="R75" i="3"/>
  <c r="S69" i="3"/>
  <c r="T110" i="3"/>
  <c r="T102" i="3"/>
  <c r="U106" i="3"/>
  <c r="E82" i="3"/>
  <c r="S75" i="2"/>
  <c r="T57" i="2"/>
  <c r="T52" i="2"/>
  <c r="E55" i="2"/>
  <c r="T48" i="2"/>
  <c r="Q55" i="2"/>
  <c r="U44" i="2"/>
  <c r="R42" i="2"/>
  <c r="E75" i="2"/>
  <c r="E42" i="2"/>
  <c r="U39" i="2"/>
  <c r="T29" i="2"/>
  <c r="Q32" i="2"/>
  <c r="Q26" i="2"/>
  <c r="R75" i="2"/>
  <c r="Q69" i="2"/>
  <c r="U69" i="2" s="1"/>
  <c r="E69" i="2"/>
  <c r="P55" i="2"/>
  <c r="T55" i="2" s="1"/>
  <c r="S55" i="2"/>
  <c r="R55" i="2"/>
  <c r="E61" i="2"/>
  <c r="T61" i="2" s="1"/>
  <c r="P69" i="2"/>
  <c r="T69" i="2" s="1"/>
  <c r="S69" i="2"/>
  <c r="R69" i="2"/>
  <c r="U102" i="2"/>
  <c r="T107" i="2"/>
  <c r="U100" i="2"/>
  <c r="R68" i="1"/>
  <c r="E68" i="1"/>
  <c r="E69" i="1"/>
  <c r="E61" i="1"/>
  <c r="T61" i="1" s="1"/>
  <c r="T58" i="1"/>
  <c r="S55" i="1"/>
  <c r="U51" i="1"/>
  <c r="S42" i="1"/>
  <c r="E42" i="1"/>
  <c r="P32" i="1"/>
  <c r="Q32" i="1"/>
  <c r="R32" i="1"/>
  <c r="T29" i="1"/>
  <c r="E32" i="1"/>
  <c r="T32" i="1" s="1"/>
  <c r="R26" i="1"/>
  <c r="P55" i="1"/>
  <c r="T55" i="1" s="1"/>
  <c r="S69" i="1"/>
  <c r="R75" i="1"/>
  <c r="P61" i="1"/>
  <c r="E75" i="1"/>
  <c r="R61" i="1"/>
  <c r="Q61" i="1"/>
  <c r="S61" i="1"/>
  <c r="R69" i="1"/>
  <c r="T104" i="1"/>
  <c r="U112" i="1"/>
  <c r="U35" i="1"/>
  <c r="T35" i="1"/>
  <c r="U32" i="2"/>
  <c r="T32" i="2"/>
  <c r="U35" i="2"/>
  <c r="U26" i="2"/>
  <c r="T26" i="2"/>
  <c r="U26" i="5"/>
  <c r="T26" i="5"/>
  <c r="U87" i="1"/>
  <c r="E87" i="1"/>
  <c r="E115" i="1" s="1"/>
  <c r="U115" i="1" s="1"/>
  <c r="T87" i="1"/>
  <c r="Q42" i="2"/>
  <c r="P87" i="1"/>
  <c r="U42" i="2"/>
  <c r="T42" i="2"/>
  <c r="T49" i="2"/>
  <c r="Q61" i="2"/>
  <c r="P68" i="2"/>
  <c r="P87" i="2"/>
  <c r="P115" i="2" s="1"/>
  <c r="T22" i="3"/>
  <c r="P26" i="3"/>
  <c r="T28" i="3"/>
  <c r="P35" i="3"/>
  <c r="P42" i="3"/>
  <c r="T42" i="3" s="1"/>
  <c r="T54" i="3"/>
  <c r="Q55" i="3"/>
  <c r="U55" i="3" s="1"/>
  <c r="P61" i="3"/>
  <c r="S75" i="3"/>
  <c r="Q75" i="3"/>
  <c r="U75" i="3" s="1"/>
  <c r="U14" i="4"/>
  <c r="T19" i="4"/>
  <c r="U40" i="4"/>
  <c r="P55" i="4"/>
  <c r="T55" i="4" s="1"/>
  <c r="U94" i="4"/>
  <c r="T94" i="4"/>
  <c r="P26" i="5"/>
  <c r="P35" i="5"/>
  <c r="T46" i="5"/>
  <c r="P68" i="5"/>
  <c r="P73" i="5"/>
  <c r="T89" i="5"/>
  <c r="U16" i="6"/>
  <c r="T16" i="6"/>
  <c r="T23" i="6"/>
  <c r="T34" i="6"/>
  <c r="U40" i="6"/>
  <c r="T40" i="6"/>
  <c r="T38" i="7"/>
  <c r="U38" i="7"/>
  <c r="U47" i="7"/>
  <c r="T47" i="7"/>
  <c r="U68" i="7"/>
  <c r="T68" i="7"/>
  <c r="U63" i="7"/>
  <c r="T63" i="7"/>
  <c r="U11" i="8"/>
  <c r="T11" i="8"/>
  <c r="U35" i="8"/>
  <c r="T35" i="8"/>
  <c r="U64" i="8"/>
  <c r="T64" i="8"/>
  <c r="Q74" i="8"/>
  <c r="T13" i="9"/>
  <c r="U13" i="9"/>
  <c r="T94" i="9"/>
  <c r="U94" i="9"/>
  <c r="U24" i="10"/>
  <c r="T24" i="10"/>
  <c r="U66" i="15"/>
  <c r="T66" i="15"/>
  <c r="U96" i="5"/>
  <c r="T96" i="5"/>
  <c r="U26" i="6"/>
  <c r="T26" i="6"/>
  <c r="U68" i="1"/>
  <c r="T68" i="1"/>
  <c r="R17" i="2"/>
  <c r="R26" i="2"/>
  <c r="Q68" i="2"/>
  <c r="Q87" i="2"/>
  <c r="T10" i="3"/>
  <c r="Q42" i="3"/>
  <c r="U42" i="3" s="1"/>
  <c r="U45" i="3"/>
  <c r="R55" i="3"/>
  <c r="R73" i="3"/>
  <c r="Q74" i="3"/>
  <c r="U87" i="3"/>
  <c r="E87" i="3"/>
  <c r="E115" i="3" s="1"/>
  <c r="T87" i="3"/>
  <c r="U88" i="3"/>
  <c r="P17" i="4"/>
  <c r="U32" i="4"/>
  <c r="T32" i="4"/>
  <c r="Q55" i="4"/>
  <c r="U55" i="4" s="1"/>
  <c r="U68" i="4"/>
  <c r="T68" i="4"/>
  <c r="T63" i="4"/>
  <c r="P75" i="4"/>
  <c r="T75" i="4" s="1"/>
  <c r="U14" i="5"/>
  <c r="T14" i="5"/>
  <c r="Q26" i="5"/>
  <c r="Q35" i="5"/>
  <c r="Q68" i="5"/>
  <c r="Q73" i="5"/>
  <c r="U94" i="6"/>
  <c r="T94" i="6"/>
  <c r="U14" i="7"/>
  <c r="T14" i="7"/>
  <c r="Q69" i="7"/>
  <c r="U69" i="7" s="1"/>
  <c r="Q75" i="7"/>
  <c r="U75" i="7" s="1"/>
  <c r="P32" i="8"/>
  <c r="U61" i="8"/>
  <c r="T61" i="8"/>
  <c r="Q69" i="8"/>
  <c r="U69" i="8" s="1"/>
  <c r="U26" i="9"/>
  <c r="T26" i="9"/>
  <c r="U19" i="10"/>
  <c r="T19" i="10"/>
  <c r="U68" i="10"/>
  <c r="T68" i="10"/>
  <c r="U63" i="10"/>
  <c r="T63" i="10"/>
  <c r="T52" i="14"/>
  <c r="U52" i="14"/>
  <c r="P68" i="6"/>
  <c r="Q68" i="1"/>
  <c r="P69" i="1"/>
  <c r="T69" i="1" s="1"/>
  <c r="Q73" i="1"/>
  <c r="R87" i="1"/>
  <c r="U68" i="2"/>
  <c r="T68" i="2"/>
  <c r="U63" i="2"/>
  <c r="U74" i="2"/>
  <c r="T74" i="2"/>
  <c r="U73" i="2"/>
  <c r="T73" i="2"/>
  <c r="U17" i="3"/>
  <c r="T68" i="3"/>
  <c r="U68" i="3"/>
  <c r="Q69" i="3"/>
  <c r="U69" i="3" s="1"/>
  <c r="Q17" i="4"/>
  <c r="U26" i="4"/>
  <c r="T26" i="4"/>
  <c r="P69" i="4"/>
  <c r="T69" i="4" s="1"/>
  <c r="P74" i="4"/>
  <c r="U28" i="5"/>
  <c r="T28" i="5"/>
  <c r="U65" i="5"/>
  <c r="T65" i="5"/>
  <c r="S87" i="5"/>
  <c r="P17" i="6"/>
  <c r="T17" i="6" s="1"/>
  <c r="U35" i="6"/>
  <c r="T35" i="6"/>
  <c r="T32" i="7"/>
  <c r="U32" i="7"/>
  <c r="P68" i="7"/>
  <c r="U25" i="8"/>
  <c r="T25" i="8"/>
  <c r="P75" i="9"/>
  <c r="T75" i="9" s="1"/>
  <c r="U48" i="11"/>
  <c r="T48" i="11"/>
  <c r="P17" i="14"/>
  <c r="T17" i="14" s="1"/>
  <c r="T61" i="3"/>
  <c r="U61" i="3"/>
  <c r="P75" i="3"/>
  <c r="T75" i="3" s="1"/>
  <c r="P115" i="5"/>
  <c r="P114" i="5"/>
  <c r="P73" i="7"/>
  <c r="P26" i="1"/>
  <c r="T26" i="1" s="1"/>
  <c r="Q69" i="1"/>
  <c r="U69" i="1" s="1"/>
  <c r="P75" i="1"/>
  <c r="T75" i="1" s="1"/>
  <c r="S87" i="1"/>
  <c r="P74" i="2"/>
  <c r="P75" i="2"/>
  <c r="T75" i="2" s="1"/>
  <c r="S87" i="2"/>
  <c r="P17" i="3"/>
  <c r="T17" i="3" s="1"/>
  <c r="Q87" i="3"/>
  <c r="P35" i="4"/>
  <c r="T35" i="4" s="1"/>
  <c r="P68" i="4"/>
  <c r="Q69" i="4"/>
  <c r="U69" i="4" s="1"/>
  <c r="P73" i="4"/>
  <c r="Q17" i="6"/>
  <c r="U59" i="8"/>
  <c r="T59" i="8"/>
  <c r="U50" i="9"/>
  <c r="T50" i="9"/>
  <c r="U15" i="10"/>
  <c r="T15" i="10"/>
  <c r="U26" i="10"/>
  <c r="T26" i="10"/>
  <c r="U44" i="10"/>
  <c r="T44" i="10"/>
  <c r="P61" i="2"/>
  <c r="U53" i="5"/>
  <c r="T53" i="5"/>
  <c r="Q115" i="6"/>
  <c r="Q114" i="6"/>
  <c r="T61" i="7"/>
  <c r="U61" i="7"/>
  <c r="U19" i="8"/>
  <c r="T19" i="8"/>
  <c r="Q55" i="1"/>
  <c r="U55" i="1" s="1"/>
  <c r="U17" i="1"/>
  <c r="T17" i="1"/>
  <c r="T14" i="1"/>
  <c r="S17" i="1"/>
  <c r="T25" i="1"/>
  <c r="Q26" i="1"/>
  <c r="U26" i="1" s="1"/>
  <c r="T28" i="1"/>
  <c r="U42" i="1"/>
  <c r="P42" i="1"/>
  <c r="T42" i="1" s="1"/>
  <c r="T45" i="1"/>
  <c r="T53" i="1"/>
  <c r="R55" i="1"/>
  <c r="T65" i="1"/>
  <c r="Q75" i="1"/>
  <c r="U75" i="1" s="1"/>
  <c r="T88" i="1"/>
  <c r="U17" i="2"/>
  <c r="T17" i="2"/>
  <c r="P32" i="2"/>
  <c r="P35" i="2"/>
  <c r="T35" i="2" s="1"/>
  <c r="T38" i="2"/>
  <c r="T46" i="2"/>
  <c r="T59" i="2"/>
  <c r="Q75" i="2"/>
  <c r="U75" i="2" s="1"/>
  <c r="T11" i="3"/>
  <c r="Q17" i="3"/>
  <c r="E26" i="3"/>
  <c r="T31" i="3"/>
  <c r="E35" i="3"/>
  <c r="T46" i="3"/>
  <c r="U60" i="3"/>
  <c r="T65" i="3"/>
  <c r="U74" i="3"/>
  <c r="T74" i="3"/>
  <c r="U73" i="3"/>
  <c r="T73" i="3"/>
  <c r="R87" i="3"/>
  <c r="U12" i="4"/>
  <c r="T16" i="4"/>
  <c r="T22" i="4"/>
  <c r="P32" i="4"/>
  <c r="Q35" i="4"/>
  <c r="U35" i="4" s="1"/>
  <c r="P42" i="4"/>
  <c r="Q42" i="4"/>
  <c r="T45" i="4"/>
  <c r="U53" i="4"/>
  <c r="T64" i="4"/>
  <c r="Q68" i="4"/>
  <c r="Q73" i="4"/>
  <c r="Q87" i="4"/>
  <c r="T10" i="5"/>
  <c r="T29" i="5"/>
  <c r="P32" i="5"/>
  <c r="T32" i="5" s="1"/>
  <c r="U35" i="5"/>
  <c r="T35" i="5"/>
  <c r="T66" i="5"/>
  <c r="P75" i="5"/>
  <c r="T75" i="5" s="1"/>
  <c r="U17" i="6"/>
  <c r="U9" i="6"/>
  <c r="U19" i="6"/>
  <c r="T19" i="6"/>
  <c r="U51" i="6"/>
  <c r="T51" i="6"/>
  <c r="P73" i="6"/>
  <c r="Q42" i="7"/>
  <c r="U53" i="7"/>
  <c r="T53" i="7"/>
  <c r="P35" i="8"/>
  <c r="P42" i="8"/>
  <c r="Q68" i="8"/>
  <c r="U55" i="9"/>
  <c r="T55" i="9"/>
  <c r="U45" i="9"/>
  <c r="T45" i="9"/>
  <c r="Q26" i="11"/>
  <c r="U74" i="5"/>
  <c r="T74" i="5"/>
  <c r="U73" i="5"/>
  <c r="T73" i="5"/>
  <c r="U71" i="5"/>
  <c r="U32" i="6"/>
  <c r="T32" i="6"/>
  <c r="U60" i="9"/>
  <c r="T60" i="9"/>
  <c r="T24" i="1"/>
  <c r="T44" i="1"/>
  <c r="T52" i="1"/>
  <c r="T64" i="1"/>
  <c r="U88" i="1"/>
  <c r="T93" i="1"/>
  <c r="T12" i="2"/>
  <c r="U22" i="2"/>
  <c r="T31" i="2"/>
  <c r="T34" i="2"/>
  <c r="T37" i="2"/>
  <c r="T51" i="2"/>
  <c r="T64" i="2"/>
  <c r="Q73" i="2"/>
  <c r="T15" i="3"/>
  <c r="T39" i="3"/>
  <c r="T51" i="3"/>
  <c r="U53" i="3"/>
  <c r="T59" i="3"/>
  <c r="S87" i="3"/>
  <c r="U94" i="3"/>
  <c r="T11" i="4"/>
  <c r="P26" i="4"/>
  <c r="Q32" i="4"/>
  <c r="T47" i="4"/>
  <c r="T58" i="4"/>
  <c r="R87" i="4"/>
  <c r="U24" i="5"/>
  <c r="Q32" i="5"/>
  <c r="U32" i="5" s="1"/>
  <c r="T38" i="5"/>
  <c r="U44" i="5"/>
  <c r="T57" i="5"/>
  <c r="Q75" i="5"/>
  <c r="U75" i="5" s="1"/>
  <c r="T31" i="6"/>
  <c r="P35" i="6"/>
  <c r="U68" i="6"/>
  <c r="T68" i="6"/>
  <c r="U63" i="6"/>
  <c r="T63" i="6"/>
  <c r="P75" i="6"/>
  <c r="T75" i="6" s="1"/>
  <c r="Q74" i="7"/>
  <c r="U32" i="8"/>
  <c r="T32" i="8"/>
  <c r="P55" i="8"/>
  <c r="P75" i="8"/>
  <c r="T75" i="8" s="1"/>
  <c r="U72" i="10"/>
  <c r="T72" i="10"/>
  <c r="T13" i="1"/>
  <c r="T41" i="1"/>
  <c r="U45" i="1"/>
  <c r="T63" i="1"/>
  <c r="U74" i="1"/>
  <c r="T74" i="1"/>
  <c r="U73" i="1"/>
  <c r="T73" i="1"/>
  <c r="U37" i="2"/>
  <c r="U58" i="2"/>
  <c r="U72" i="2"/>
  <c r="U10" i="3"/>
  <c r="E32" i="3"/>
  <c r="T45" i="3"/>
  <c r="T88" i="3"/>
  <c r="Q26" i="4"/>
  <c r="T41" i="4"/>
  <c r="T52" i="4"/>
  <c r="U63" i="4"/>
  <c r="T67" i="4"/>
  <c r="T72" i="4"/>
  <c r="U25" i="5"/>
  <c r="T25" i="5"/>
  <c r="P42" i="5"/>
  <c r="U55" i="5"/>
  <c r="T55" i="5"/>
  <c r="U45" i="5"/>
  <c r="T45" i="5"/>
  <c r="U52" i="5"/>
  <c r="P69" i="5"/>
  <c r="T69" i="5" s="1"/>
  <c r="Q69" i="5"/>
  <c r="U69" i="5" s="1"/>
  <c r="P74" i="5"/>
  <c r="Q74" i="5"/>
  <c r="U87" i="5"/>
  <c r="E87" i="5"/>
  <c r="E115" i="5" s="1"/>
  <c r="T87" i="5"/>
  <c r="U88" i="5"/>
  <c r="T88" i="5"/>
  <c r="U95" i="5"/>
  <c r="T20" i="6"/>
  <c r="U42" i="6"/>
  <c r="T42" i="6"/>
  <c r="U37" i="6"/>
  <c r="Q69" i="6"/>
  <c r="U69" i="6" s="1"/>
  <c r="Q32" i="7"/>
  <c r="S32" i="7"/>
  <c r="U40" i="8"/>
  <c r="T40" i="8"/>
  <c r="U41" i="9"/>
  <c r="T41" i="9"/>
  <c r="U92" i="11"/>
  <c r="T92" i="11"/>
  <c r="U12" i="12"/>
  <c r="T12" i="12"/>
  <c r="R87" i="2"/>
  <c r="P87" i="3"/>
  <c r="S26" i="4"/>
  <c r="R42" i="4"/>
  <c r="U73" i="4"/>
  <c r="T73" i="4"/>
  <c r="U74" i="4"/>
  <c r="T74" i="4"/>
  <c r="S75" i="4"/>
  <c r="U17" i="5"/>
  <c r="T17" i="5"/>
  <c r="S17" i="5"/>
  <c r="U42" i="5"/>
  <c r="T42" i="5"/>
  <c r="R55" i="5"/>
  <c r="S68" i="5"/>
  <c r="R69" i="5"/>
  <c r="S73" i="5"/>
  <c r="R74" i="5"/>
  <c r="T30" i="6"/>
  <c r="R32" i="6"/>
  <c r="R35" i="6"/>
  <c r="T47" i="6"/>
  <c r="T58" i="6"/>
  <c r="T67" i="6"/>
  <c r="T72" i="6"/>
  <c r="R87" i="6"/>
  <c r="T90" i="6"/>
  <c r="T10" i="7"/>
  <c r="T21" i="7"/>
  <c r="T30" i="7"/>
  <c r="T42" i="7"/>
  <c r="U42" i="7"/>
  <c r="T40" i="7"/>
  <c r="R42" i="7"/>
  <c r="T50" i="7"/>
  <c r="U60" i="7"/>
  <c r="T67" i="7"/>
  <c r="T72" i="7"/>
  <c r="S87" i="7"/>
  <c r="T89" i="7"/>
  <c r="U23" i="8"/>
  <c r="U26" i="8"/>
  <c r="T26" i="8"/>
  <c r="T31" i="8"/>
  <c r="T34" i="8"/>
  <c r="T37" i="8"/>
  <c r="Q42" i="8"/>
  <c r="T49" i="8"/>
  <c r="U51" i="8"/>
  <c r="T51" i="8"/>
  <c r="S55" i="8"/>
  <c r="P61" i="8"/>
  <c r="T67" i="8"/>
  <c r="R68" i="8"/>
  <c r="R69" i="8"/>
  <c r="E73" i="8"/>
  <c r="U93" i="8"/>
  <c r="T23" i="9"/>
  <c r="U25" i="9"/>
  <c r="T25" i="9"/>
  <c r="T38" i="9"/>
  <c r="P61" i="9"/>
  <c r="U64" i="9"/>
  <c r="T64" i="9"/>
  <c r="P74" i="9"/>
  <c r="Q75" i="9"/>
  <c r="U75" i="9" s="1"/>
  <c r="U87" i="9"/>
  <c r="E87" i="9"/>
  <c r="E115" i="9" s="1"/>
  <c r="T115" i="9" s="1"/>
  <c r="T87" i="9"/>
  <c r="U88" i="9"/>
  <c r="T88" i="9"/>
  <c r="U28" i="10"/>
  <c r="U34" i="10"/>
  <c r="U35" i="10"/>
  <c r="T53" i="10"/>
  <c r="P55" i="10"/>
  <c r="T55" i="10" s="1"/>
  <c r="U67" i="10"/>
  <c r="T67" i="10"/>
  <c r="Q74" i="10"/>
  <c r="U87" i="10"/>
  <c r="E87" i="10"/>
  <c r="E115" i="10" s="1"/>
  <c r="U115" i="10" s="1"/>
  <c r="T87" i="10"/>
  <c r="T88" i="10"/>
  <c r="U17" i="11"/>
  <c r="U9" i="11"/>
  <c r="T9" i="11"/>
  <c r="E32" i="11"/>
  <c r="Q35" i="11"/>
  <c r="Q69" i="11"/>
  <c r="U69" i="11" s="1"/>
  <c r="Q35" i="12"/>
  <c r="U51" i="12"/>
  <c r="T51" i="12"/>
  <c r="U45" i="13"/>
  <c r="T45" i="13"/>
  <c r="Q26" i="14"/>
  <c r="P55" i="15"/>
  <c r="T55" i="15" s="1"/>
  <c r="S26" i="16"/>
  <c r="Q26" i="16"/>
  <c r="U87" i="4"/>
  <c r="E87" i="4"/>
  <c r="E115" i="4" s="1"/>
  <c r="U115" i="4" s="1"/>
  <c r="T87" i="4"/>
  <c r="S87" i="6"/>
  <c r="T13" i="8"/>
  <c r="T41" i="8"/>
  <c r="Q61" i="8"/>
  <c r="P87" i="8"/>
  <c r="P115" i="8" s="1"/>
  <c r="U94" i="8"/>
  <c r="T94" i="8"/>
  <c r="P42" i="9"/>
  <c r="U53" i="9"/>
  <c r="T53" i="9"/>
  <c r="P55" i="9"/>
  <c r="Q73" i="9"/>
  <c r="Q74" i="9"/>
  <c r="P115" i="9"/>
  <c r="P114" i="9"/>
  <c r="P26" i="10"/>
  <c r="U29" i="10"/>
  <c r="T29" i="10"/>
  <c r="U47" i="10"/>
  <c r="T47" i="10"/>
  <c r="Q55" i="10"/>
  <c r="U55" i="10" s="1"/>
  <c r="U57" i="10"/>
  <c r="T57" i="10"/>
  <c r="P69" i="10"/>
  <c r="T69" i="10" s="1"/>
  <c r="P73" i="10"/>
  <c r="P87" i="10"/>
  <c r="U37" i="11"/>
  <c r="T37" i="11"/>
  <c r="Q115" i="12"/>
  <c r="Q114" i="12"/>
  <c r="U26" i="13"/>
  <c r="T26" i="13"/>
  <c r="U53" i="13"/>
  <c r="T53" i="13"/>
  <c r="P68" i="13"/>
  <c r="U50" i="20"/>
  <c r="T50" i="20"/>
  <c r="P42" i="6"/>
  <c r="U61" i="6"/>
  <c r="T61" i="6"/>
  <c r="Q75" i="6"/>
  <c r="U75" i="6" s="1"/>
  <c r="Q17" i="7"/>
  <c r="U17" i="7" s="1"/>
  <c r="Q26" i="7"/>
  <c r="U35" i="7"/>
  <c r="P55" i="7"/>
  <c r="T55" i="7" s="1"/>
  <c r="U68" i="8"/>
  <c r="T68" i="8"/>
  <c r="U63" i="8"/>
  <c r="T63" i="8"/>
  <c r="Q115" i="8"/>
  <c r="Q114" i="8"/>
  <c r="P26" i="9"/>
  <c r="Q32" i="9"/>
  <c r="U44" i="9"/>
  <c r="T44" i="9"/>
  <c r="Q55" i="9"/>
  <c r="U68" i="9"/>
  <c r="T68" i="9"/>
  <c r="T63" i="9"/>
  <c r="Q87" i="9"/>
  <c r="U96" i="9"/>
  <c r="T96" i="9"/>
  <c r="P68" i="10"/>
  <c r="U74" i="10"/>
  <c r="T74" i="10"/>
  <c r="U73" i="10"/>
  <c r="T73" i="10"/>
  <c r="U71" i="10"/>
  <c r="T71" i="10"/>
  <c r="Q114" i="10"/>
  <c r="Q115" i="10"/>
  <c r="T26" i="11"/>
  <c r="U26" i="11"/>
  <c r="P17" i="12"/>
  <c r="U35" i="13"/>
  <c r="U65" i="13"/>
  <c r="T65" i="13"/>
  <c r="U87" i="13"/>
  <c r="E87" i="13"/>
  <c r="E115" i="13" s="1"/>
  <c r="U115" i="13" s="1"/>
  <c r="T87" i="13"/>
  <c r="U88" i="13"/>
  <c r="T88" i="13"/>
  <c r="T26" i="19"/>
  <c r="U26" i="19"/>
  <c r="U31" i="19"/>
  <c r="T31" i="19"/>
  <c r="P68" i="19"/>
  <c r="Q42" i="6"/>
  <c r="P61" i="6"/>
  <c r="Q55" i="7"/>
  <c r="U55" i="7" s="1"/>
  <c r="P17" i="8"/>
  <c r="T17" i="8" s="1"/>
  <c r="P26" i="8"/>
  <c r="U42" i="8"/>
  <c r="T42" i="8"/>
  <c r="R87" i="8"/>
  <c r="Q26" i="9"/>
  <c r="U32" i="10"/>
  <c r="T32" i="10"/>
  <c r="P35" i="10"/>
  <c r="T35" i="10" s="1"/>
  <c r="P61" i="10"/>
  <c r="U66" i="10"/>
  <c r="T66" i="10"/>
  <c r="Q68" i="10"/>
  <c r="U90" i="10"/>
  <c r="T90" i="10"/>
  <c r="U21" i="11"/>
  <c r="T21" i="11"/>
  <c r="U31" i="11"/>
  <c r="T31" i="11"/>
  <c r="E35" i="11"/>
  <c r="P42" i="11"/>
  <c r="T42" i="11" s="1"/>
  <c r="U60" i="11"/>
  <c r="T60" i="11"/>
  <c r="P61" i="11"/>
  <c r="U23" i="12"/>
  <c r="T23" i="12"/>
  <c r="U68" i="12"/>
  <c r="T68" i="12"/>
  <c r="U63" i="12"/>
  <c r="T63" i="12"/>
  <c r="U25" i="13"/>
  <c r="T25" i="13"/>
  <c r="Q32" i="13"/>
  <c r="Q42" i="13"/>
  <c r="U61" i="13"/>
  <c r="T61" i="13"/>
  <c r="Q61" i="6"/>
  <c r="U74" i="6"/>
  <c r="T74" i="6"/>
  <c r="U73" i="6"/>
  <c r="T73" i="6"/>
  <c r="T17" i="7"/>
  <c r="T69" i="7"/>
  <c r="P61" i="7"/>
  <c r="U74" i="7"/>
  <c r="T74" i="7"/>
  <c r="U73" i="7"/>
  <c r="T73" i="7"/>
  <c r="U87" i="7"/>
  <c r="E87" i="7"/>
  <c r="E115" i="7" s="1"/>
  <c r="T87" i="7"/>
  <c r="Q17" i="8"/>
  <c r="U17" i="8" s="1"/>
  <c r="Q26" i="8"/>
  <c r="P73" i="8"/>
  <c r="P74" i="8"/>
  <c r="S87" i="8"/>
  <c r="P17" i="9"/>
  <c r="T17" i="9" s="1"/>
  <c r="U28" i="9"/>
  <c r="T28" i="9"/>
  <c r="U35" i="9"/>
  <c r="T35" i="9"/>
  <c r="U52" i="9"/>
  <c r="T52" i="9"/>
  <c r="P68" i="9"/>
  <c r="P69" i="9"/>
  <c r="T69" i="9" s="1"/>
  <c r="S87" i="9"/>
  <c r="U16" i="10"/>
  <c r="T16" i="10"/>
  <c r="Q35" i="10"/>
  <c r="U46" i="10"/>
  <c r="T46" i="10"/>
  <c r="Q61" i="10"/>
  <c r="Q42" i="11"/>
  <c r="U42" i="11" s="1"/>
  <c r="T55" i="11"/>
  <c r="U55" i="11"/>
  <c r="U45" i="11"/>
  <c r="U49" i="11"/>
  <c r="T49" i="11"/>
  <c r="U40" i="12"/>
  <c r="T40" i="12"/>
  <c r="Q69" i="12"/>
  <c r="U69" i="12" s="1"/>
  <c r="P73" i="12"/>
  <c r="P17" i="13"/>
  <c r="T95" i="14"/>
  <c r="U95" i="14"/>
  <c r="Q87" i="1"/>
  <c r="U55" i="2"/>
  <c r="U87" i="2"/>
  <c r="E87" i="2"/>
  <c r="E115" i="2" s="1"/>
  <c r="U115" i="2" s="1"/>
  <c r="T87" i="2"/>
  <c r="T71" i="4"/>
  <c r="S87" i="4"/>
  <c r="T9" i="5"/>
  <c r="T37" i="5"/>
  <c r="U68" i="5"/>
  <c r="T68" i="5"/>
  <c r="Q87" i="5"/>
  <c r="U55" i="6"/>
  <c r="T55" i="6"/>
  <c r="U87" i="6"/>
  <c r="E87" i="6"/>
  <c r="E115" i="6" s="1"/>
  <c r="U115" i="6" s="1"/>
  <c r="T87" i="6"/>
  <c r="E26" i="7"/>
  <c r="P35" i="7"/>
  <c r="T35" i="7" s="1"/>
  <c r="T37" i="7"/>
  <c r="Q61" i="7"/>
  <c r="U92" i="7"/>
  <c r="U14" i="9"/>
  <c r="T14" i="9"/>
  <c r="Q17" i="9"/>
  <c r="U32" i="9"/>
  <c r="T32" i="9"/>
  <c r="U65" i="9"/>
  <c r="T65" i="9"/>
  <c r="Q68" i="9"/>
  <c r="Q69" i="9"/>
  <c r="U69" i="9" s="1"/>
  <c r="U95" i="9"/>
  <c r="T95" i="9"/>
  <c r="U37" i="10"/>
  <c r="U53" i="10"/>
  <c r="U88" i="10"/>
  <c r="U10" i="11"/>
  <c r="T10" i="11"/>
  <c r="T28" i="11"/>
  <c r="Q32" i="11"/>
  <c r="U94" i="12"/>
  <c r="T94" i="12"/>
  <c r="U28" i="13"/>
  <c r="T28" i="13"/>
  <c r="P61" i="13"/>
  <c r="U74" i="14"/>
  <c r="T74" i="14"/>
  <c r="U73" i="14"/>
  <c r="T73" i="14"/>
  <c r="U71" i="14"/>
  <c r="T71" i="14"/>
  <c r="U74" i="15"/>
  <c r="T74" i="15"/>
  <c r="U73" i="15"/>
  <c r="T73" i="15"/>
  <c r="U71" i="15"/>
  <c r="T71" i="15"/>
  <c r="U41" i="16"/>
  <c r="T41" i="16"/>
  <c r="U52" i="16"/>
  <c r="T52" i="16"/>
  <c r="U35" i="17"/>
  <c r="T35" i="17"/>
  <c r="S17" i="18"/>
  <c r="Q17" i="18"/>
  <c r="U75" i="4"/>
  <c r="U17" i="4"/>
  <c r="T17" i="4"/>
  <c r="U42" i="4"/>
  <c r="T42" i="4"/>
  <c r="T88" i="4"/>
  <c r="R87" i="5"/>
  <c r="P87" i="6"/>
  <c r="P115" i="6" s="1"/>
  <c r="P32" i="7"/>
  <c r="T45" i="7"/>
  <c r="Q87" i="7"/>
  <c r="T9" i="8"/>
  <c r="T24" i="8"/>
  <c r="U39" i="8"/>
  <c r="T44" i="8"/>
  <c r="Q75" i="8"/>
  <c r="U75" i="8" s="1"/>
  <c r="U40" i="9"/>
  <c r="E61" i="9"/>
  <c r="U14" i="10"/>
  <c r="P17" i="10"/>
  <c r="T17" i="10" s="1"/>
  <c r="U30" i="10"/>
  <c r="T30" i="10"/>
  <c r="P32" i="10"/>
  <c r="T45" i="10"/>
  <c r="U54" i="10"/>
  <c r="T54" i="10"/>
  <c r="U58" i="10"/>
  <c r="T58" i="10"/>
  <c r="P75" i="10"/>
  <c r="T75" i="10" s="1"/>
  <c r="U89" i="10"/>
  <c r="T89" i="10"/>
  <c r="P17" i="11"/>
  <c r="T17" i="11" s="1"/>
  <c r="U20" i="11"/>
  <c r="T20" i="11"/>
  <c r="P26" i="11"/>
  <c r="U34" i="11"/>
  <c r="T34" i="11"/>
  <c r="U38" i="11"/>
  <c r="T38" i="11"/>
  <c r="U59" i="11"/>
  <c r="T59" i="11"/>
  <c r="P75" i="11"/>
  <c r="T75" i="11" s="1"/>
  <c r="P68" i="12"/>
  <c r="U14" i="13"/>
  <c r="T14" i="13"/>
  <c r="U32" i="13"/>
  <c r="T32" i="13"/>
  <c r="P32" i="14"/>
  <c r="S55" i="14"/>
  <c r="Q55" i="14"/>
  <c r="U55" i="14" s="1"/>
  <c r="Q75" i="11"/>
  <c r="U75" i="11" s="1"/>
  <c r="T96" i="11"/>
  <c r="Q17" i="12"/>
  <c r="U17" i="12" s="1"/>
  <c r="P55" i="12"/>
  <c r="Q68" i="12"/>
  <c r="P69" i="12"/>
  <c r="T69" i="12" s="1"/>
  <c r="Q73" i="12"/>
  <c r="P74" i="12"/>
  <c r="R87" i="12"/>
  <c r="P32" i="13"/>
  <c r="P35" i="13"/>
  <c r="T35" i="13" s="1"/>
  <c r="P87" i="13"/>
  <c r="Q17" i="14"/>
  <c r="U17" i="14" s="1"/>
  <c r="P35" i="14"/>
  <c r="U68" i="14"/>
  <c r="T68" i="14"/>
  <c r="U63" i="14"/>
  <c r="P75" i="14"/>
  <c r="T75" i="14" s="1"/>
  <c r="R75" i="14"/>
  <c r="U53" i="15"/>
  <c r="T53" i="15"/>
  <c r="U57" i="15"/>
  <c r="T57" i="15"/>
  <c r="U89" i="15"/>
  <c r="T89" i="15"/>
  <c r="U32" i="16"/>
  <c r="T32" i="16"/>
  <c r="U44" i="16"/>
  <c r="T44" i="16"/>
  <c r="U64" i="16"/>
  <c r="T64" i="16"/>
  <c r="U52" i="18"/>
  <c r="T52" i="18"/>
  <c r="U25" i="20"/>
  <c r="T25" i="20"/>
  <c r="T20" i="21"/>
  <c r="U20" i="21"/>
  <c r="T28" i="25"/>
  <c r="U28" i="25"/>
  <c r="U12" i="26"/>
  <c r="T12" i="26"/>
  <c r="S87" i="12"/>
  <c r="U68" i="13"/>
  <c r="T68" i="13"/>
  <c r="Q87" i="13"/>
  <c r="E69" i="14"/>
  <c r="P74" i="14"/>
  <c r="Q35" i="15"/>
  <c r="T42" i="15"/>
  <c r="U42" i="15"/>
  <c r="T37" i="15"/>
  <c r="T61" i="15"/>
  <c r="U61" i="15"/>
  <c r="U69" i="16"/>
  <c r="T69" i="16"/>
  <c r="T75" i="16"/>
  <c r="U9" i="16"/>
  <c r="T9" i="16"/>
  <c r="E17" i="16"/>
  <c r="U29" i="17"/>
  <c r="T29" i="17"/>
  <c r="U54" i="17"/>
  <c r="T54" i="17"/>
  <c r="U25" i="18"/>
  <c r="T25" i="18"/>
  <c r="U38" i="19"/>
  <c r="T38" i="19"/>
  <c r="U49" i="19"/>
  <c r="T49" i="19"/>
  <c r="P35" i="21"/>
  <c r="T35" i="21" s="1"/>
  <c r="U34" i="23"/>
  <c r="T34" i="23"/>
  <c r="Q61" i="11"/>
  <c r="U74" i="11"/>
  <c r="T74" i="11"/>
  <c r="U73" i="11"/>
  <c r="T73" i="11"/>
  <c r="T75" i="12"/>
  <c r="T17" i="12"/>
  <c r="Q26" i="12"/>
  <c r="U42" i="12"/>
  <c r="T42" i="12"/>
  <c r="P42" i="12"/>
  <c r="Q75" i="12"/>
  <c r="U75" i="12" s="1"/>
  <c r="Q17" i="13"/>
  <c r="U17" i="13" s="1"/>
  <c r="P55" i="13"/>
  <c r="T55" i="13" s="1"/>
  <c r="Q68" i="13"/>
  <c r="P69" i="13"/>
  <c r="T69" i="13" s="1"/>
  <c r="Q73" i="13"/>
  <c r="P74" i="13"/>
  <c r="R87" i="13"/>
  <c r="Q32" i="14"/>
  <c r="P73" i="14"/>
  <c r="T26" i="15"/>
  <c r="U26" i="15"/>
  <c r="U65" i="15"/>
  <c r="T65" i="15"/>
  <c r="U35" i="16"/>
  <c r="T35" i="16"/>
  <c r="U46" i="17"/>
  <c r="T46" i="17"/>
  <c r="U28" i="18"/>
  <c r="T28" i="18"/>
  <c r="P75" i="18"/>
  <c r="T75" i="18" s="1"/>
  <c r="U20" i="20"/>
  <c r="T20" i="20"/>
  <c r="P42" i="20"/>
  <c r="U89" i="22"/>
  <c r="T89" i="22"/>
  <c r="U69" i="23"/>
  <c r="U75" i="23"/>
  <c r="T75" i="23"/>
  <c r="U17" i="23"/>
  <c r="U9" i="23"/>
  <c r="T9" i="23"/>
  <c r="U87" i="11"/>
  <c r="E87" i="11"/>
  <c r="E115" i="11" s="1"/>
  <c r="T87" i="11"/>
  <c r="U32" i="12"/>
  <c r="T32" i="12"/>
  <c r="U35" i="12"/>
  <c r="T35" i="12"/>
  <c r="Q42" i="12"/>
  <c r="P61" i="12"/>
  <c r="P26" i="13"/>
  <c r="Q55" i="13"/>
  <c r="U55" i="13" s="1"/>
  <c r="Q69" i="13"/>
  <c r="U69" i="13" s="1"/>
  <c r="Q74" i="13"/>
  <c r="P75" i="13"/>
  <c r="T75" i="13" s="1"/>
  <c r="S87" i="13"/>
  <c r="U26" i="14"/>
  <c r="T26" i="14"/>
  <c r="Q73" i="14"/>
  <c r="P87" i="14"/>
  <c r="P115" i="14" s="1"/>
  <c r="P17" i="15"/>
  <c r="T17" i="15" s="1"/>
  <c r="Q75" i="15"/>
  <c r="U75" i="15" s="1"/>
  <c r="U87" i="15"/>
  <c r="E87" i="15"/>
  <c r="E115" i="15" s="1"/>
  <c r="U115" i="15" s="1"/>
  <c r="T87" i="15"/>
  <c r="U88" i="15"/>
  <c r="T88" i="15"/>
  <c r="U20" i="16"/>
  <c r="T20" i="16"/>
  <c r="U26" i="16"/>
  <c r="T26" i="16"/>
  <c r="P32" i="16"/>
  <c r="P87" i="16"/>
  <c r="P115" i="16" s="1"/>
  <c r="U15" i="17"/>
  <c r="T15" i="17"/>
  <c r="U32" i="17"/>
  <c r="T32" i="17"/>
  <c r="P35" i="17"/>
  <c r="U61" i="17"/>
  <c r="U32" i="18"/>
  <c r="T32" i="18"/>
  <c r="T61" i="19"/>
  <c r="U61" i="19"/>
  <c r="U35" i="20"/>
  <c r="T32" i="21"/>
  <c r="P87" i="7"/>
  <c r="U73" i="8"/>
  <c r="T73" i="8"/>
  <c r="U74" i="8"/>
  <c r="T74" i="8"/>
  <c r="U17" i="9"/>
  <c r="U42" i="9"/>
  <c r="T42" i="9"/>
  <c r="R87" i="10"/>
  <c r="P87" i="11"/>
  <c r="U73" i="12"/>
  <c r="T73" i="12"/>
  <c r="U74" i="12"/>
  <c r="T74" i="12"/>
  <c r="T17" i="13"/>
  <c r="U42" i="13"/>
  <c r="T42" i="13"/>
  <c r="E35" i="14"/>
  <c r="U42" i="14"/>
  <c r="T42" i="14"/>
  <c r="Q87" i="14"/>
  <c r="U17" i="15"/>
  <c r="T9" i="15"/>
  <c r="E35" i="15"/>
  <c r="U46" i="15"/>
  <c r="T46" i="15"/>
  <c r="U96" i="15"/>
  <c r="T96" i="15"/>
  <c r="U16" i="16"/>
  <c r="T16" i="16"/>
  <c r="E42" i="16"/>
  <c r="Q68" i="16"/>
  <c r="P74" i="16"/>
  <c r="U95" i="16"/>
  <c r="T95" i="16"/>
  <c r="U19" i="18"/>
  <c r="T19" i="18"/>
  <c r="P74" i="18"/>
  <c r="U12" i="19"/>
  <c r="T12" i="19"/>
  <c r="T44" i="19"/>
  <c r="U44" i="19"/>
  <c r="T31" i="21"/>
  <c r="U31" i="21"/>
  <c r="S61" i="22"/>
  <c r="Q61" i="22"/>
  <c r="U55" i="8"/>
  <c r="T55" i="8"/>
  <c r="U87" i="8"/>
  <c r="E87" i="8"/>
  <c r="E115" i="8" s="1"/>
  <c r="T87" i="8"/>
  <c r="S87" i="10"/>
  <c r="U68" i="11"/>
  <c r="T68" i="11"/>
  <c r="Q87" i="11"/>
  <c r="T91" i="11"/>
  <c r="T11" i="12"/>
  <c r="T22" i="12"/>
  <c r="T39" i="12"/>
  <c r="U55" i="12"/>
  <c r="T55" i="12"/>
  <c r="T50" i="12"/>
  <c r="U87" i="12"/>
  <c r="E87" i="12"/>
  <c r="E115" i="12" s="1"/>
  <c r="T87" i="12"/>
  <c r="T93" i="12"/>
  <c r="T13" i="13"/>
  <c r="T24" i="13"/>
  <c r="T41" i="13"/>
  <c r="T44" i="13"/>
  <c r="T52" i="13"/>
  <c r="T64" i="13"/>
  <c r="T93" i="13"/>
  <c r="T12" i="14"/>
  <c r="U22" i="14"/>
  <c r="T29" i="14"/>
  <c r="E32" i="14"/>
  <c r="T40" i="14"/>
  <c r="T46" i="14"/>
  <c r="T57" i="14"/>
  <c r="U61" i="14"/>
  <c r="T61" i="14"/>
  <c r="T63" i="14"/>
  <c r="P69" i="14"/>
  <c r="T69" i="14" s="1"/>
  <c r="Q69" i="14"/>
  <c r="U69" i="14" s="1"/>
  <c r="E74" i="14"/>
  <c r="T11" i="15"/>
  <c r="T28" i="15"/>
  <c r="P32" i="15"/>
  <c r="P42" i="15"/>
  <c r="U54" i="15"/>
  <c r="T54" i="15"/>
  <c r="P74" i="15"/>
  <c r="U30" i="16"/>
  <c r="T30" i="16"/>
  <c r="P35" i="16"/>
  <c r="P55" i="16"/>
  <c r="P42" i="17"/>
  <c r="T42" i="17" s="1"/>
  <c r="U68" i="17"/>
  <c r="T68" i="17"/>
  <c r="U63" i="17"/>
  <c r="T63" i="17"/>
  <c r="U46" i="18"/>
  <c r="T46" i="18"/>
  <c r="U61" i="18"/>
  <c r="T61" i="18"/>
  <c r="U91" i="19"/>
  <c r="T91" i="19"/>
  <c r="U61" i="21"/>
  <c r="T61" i="21"/>
  <c r="U64" i="21"/>
  <c r="T64" i="21"/>
  <c r="U74" i="9"/>
  <c r="T74" i="9"/>
  <c r="U73" i="9"/>
  <c r="T73" i="9"/>
  <c r="U17" i="10"/>
  <c r="U42" i="10"/>
  <c r="T42" i="10"/>
  <c r="U61" i="10"/>
  <c r="T61" i="10"/>
  <c r="R87" i="11"/>
  <c r="U26" i="12"/>
  <c r="T26" i="12"/>
  <c r="P87" i="12"/>
  <c r="T63" i="13"/>
  <c r="U74" i="13"/>
  <c r="T74" i="13"/>
  <c r="U73" i="13"/>
  <c r="T73" i="13"/>
  <c r="P26" i="14"/>
  <c r="T51" i="14"/>
  <c r="P55" i="14"/>
  <c r="T55" i="14" s="1"/>
  <c r="U89" i="14"/>
  <c r="T94" i="14"/>
  <c r="U15" i="15"/>
  <c r="T22" i="15"/>
  <c r="U37" i="15"/>
  <c r="Q42" i="15"/>
  <c r="U45" i="15"/>
  <c r="P69" i="15"/>
  <c r="T69" i="15" s="1"/>
  <c r="E75" i="15"/>
  <c r="R87" i="15"/>
  <c r="T93" i="15"/>
  <c r="T13" i="16"/>
  <c r="Q17" i="16"/>
  <c r="U17" i="16" s="1"/>
  <c r="U19" i="16"/>
  <c r="T19" i="16"/>
  <c r="P26" i="16"/>
  <c r="U26" i="17"/>
  <c r="T26" i="17"/>
  <c r="E55" i="17"/>
  <c r="U91" i="17"/>
  <c r="T91" i="17"/>
  <c r="U10" i="18"/>
  <c r="T10" i="18"/>
  <c r="E26" i="18"/>
  <c r="P32" i="18"/>
  <c r="U35" i="18"/>
  <c r="T35" i="18"/>
  <c r="U95" i="18"/>
  <c r="T95" i="18"/>
  <c r="S69" i="19"/>
  <c r="Q69" i="19"/>
  <c r="U69" i="19" s="1"/>
  <c r="P69" i="20"/>
  <c r="T69" i="20" s="1"/>
  <c r="U26" i="21"/>
  <c r="T26" i="21"/>
  <c r="Q42" i="14"/>
  <c r="P61" i="14"/>
  <c r="R17" i="15"/>
  <c r="P26" i="15"/>
  <c r="S32" i="15"/>
  <c r="S35" i="15"/>
  <c r="Q55" i="15"/>
  <c r="U55" i="15" s="1"/>
  <c r="R68" i="15"/>
  <c r="Q69" i="15"/>
  <c r="U69" i="15" s="1"/>
  <c r="R73" i="15"/>
  <c r="Q74" i="15"/>
  <c r="P75" i="15"/>
  <c r="T75" i="15" s="1"/>
  <c r="S87" i="15"/>
  <c r="P17" i="16"/>
  <c r="T17" i="16" s="1"/>
  <c r="T31" i="16"/>
  <c r="Q32" i="16"/>
  <c r="T34" i="16"/>
  <c r="Q35" i="16"/>
  <c r="T37" i="16"/>
  <c r="T48" i="16"/>
  <c r="T59" i="16"/>
  <c r="U68" i="16"/>
  <c r="T68" i="16"/>
  <c r="P68" i="16"/>
  <c r="P73" i="16"/>
  <c r="Q87" i="16"/>
  <c r="T91" i="16"/>
  <c r="T11" i="17"/>
  <c r="T22" i="17"/>
  <c r="T39" i="17"/>
  <c r="S42" i="17"/>
  <c r="U55" i="17"/>
  <c r="T50" i="17"/>
  <c r="U74" i="17"/>
  <c r="T74" i="17"/>
  <c r="U73" i="17"/>
  <c r="T73" i="17"/>
  <c r="T71" i="17"/>
  <c r="U89" i="17"/>
  <c r="T95" i="17"/>
  <c r="T13" i="18"/>
  <c r="Q32" i="18"/>
  <c r="U42" i="18"/>
  <c r="T42" i="18"/>
  <c r="T37" i="18"/>
  <c r="S42" i="18"/>
  <c r="U55" i="18"/>
  <c r="T55" i="18"/>
  <c r="T49" i="18"/>
  <c r="U59" i="18"/>
  <c r="P73" i="18"/>
  <c r="Q73" i="18"/>
  <c r="Q75" i="18"/>
  <c r="U75" i="18" s="1"/>
  <c r="T92" i="18"/>
  <c r="P26" i="19"/>
  <c r="Q61" i="19"/>
  <c r="Q68" i="19"/>
  <c r="U74" i="19"/>
  <c r="T74" i="19"/>
  <c r="U73" i="19"/>
  <c r="T73" i="19"/>
  <c r="P75" i="19"/>
  <c r="T75" i="19" s="1"/>
  <c r="U15" i="20"/>
  <c r="T28" i="20"/>
  <c r="P32" i="20"/>
  <c r="T55" i="20"/>
  <c r="U45" i="20"/>
  <c r="U48" i="20"/>
  <c r="T54" i="20"/>
  <c r="U61" i="20"/>
  <c r="T61" i="20"/>
  <c r="Q68" i="20"/>
  <c r="Q75" i="20"/>
  <c r="U75" i="20" s="1"/>
  <c r="E42" i="21"/>
  <c r="U26" i="22"/>
  <c r="T26" i="22"/>
  <c r="U35" i="22"/>
  <c r="T35" i="22"/>
  <c r="E55" i="22"/>
  <c r="U74" i="22"/>
  <c r="T74" i="22"/>
  <c r="U73" i="22"/>
  <c r="T73" i="22"/>
  <c r="U71" i="22"/>
  <c r="T71" i="22"/>
  <c r="E74" i="22"/>
  <c r="T42" i="23"/>
  <c r="U42" i="23"/>
  <c r="U37" i="23"/>
  <c r="T37" i="23"/>
  <c r="P42" i="23"/>
  <c r="E42" i="24"/>
  <c r="U87" i="25"/>
  <c r="E87" i="25"/>
  <c r="E115" i="25" s="1"/>
  <c r="U115" i="25" s="1"/>
  <c r="T87" i="25"/>
  <c r="U88" i="25"/>
  <c r="T88" i="25"/>
  <c r="U92" i="25"/>
  <c r="T92" i="25"/>
  <c r="U96" i="25"/>
  <c r="T96" i="25"/>
  <c r="Q115" i="30"/>
  <c r="Q114" i="30"/>
  <c r="T61" i="31"/>
  <c r="U61" i="31"/>
  <c r="T47" i="16"/>
  <c r="T58" i="16"/>
  <c r="T67" i="16"/>
  <c r="T72" i="16"/>
  <c r="R87" i="16"/>
  <c r="T90" i="16"/>
  <c r="T10" i="17"/>
  <c r="T21" i="17"/>
  <c r="T38" i="17"/>
  <c r="T49" i="17"/>
  <c r="T58" i="17"/>
  <c r="U66" i="17"/>
  <c r="P73" i="17"/>
  <c r="P74" i="17"/>
  <c r="P75" i="17"/>
  <c r="T75" i="17" s="1"/>
  <c r="T88" i="17"/>
  <c r="T94" i="17"/>
  <c r="U17" i="18"/>
  <c r="T17" i="18"/>
  <c r="T9" i="18"/>
  <c r="T21" i="18"/>
  <c r="P55" i="18"/>
  <c r="Q26" i="19"/>
  <c r="P32" i="19"/>
  <c r="U37" i="19"/>
  <c r="P55" i="19"/>
  <c r="T55" i="19" s="1"/>
  <c r="P74" i="19"/>
  <c r="Q75" i="19"/>
  <c r="U75" i="19" s="1"/>
  <c r="Q32" i="20"/>
  <c r="U73" i="20"/>
  <c r="T73" i="20"/>
  <c r="U74" i="20"/>
  <c r="T74" i="20"/>
  <c r="T71" i="20"/>
  <c r="U42" i="21"/>
  <c r="T42" i="21"/>
  <c r="T37" i="21"/>
  <c r="U47" i="21"/>
  <c r="T47" i="21"/>
  <c r="U59" i="21"/>
  <c r="T59" i="21"/>
  <c r="Q61" i="21"/>
  <c r="P32" i="22"/>
  <c r="U20" i="23"/>
  <c r="T20" i="23"/>
  <c r="U48" i="23"/>
  <c r="T48" i="23"/>
  <c r="T61" i="23"/>
  <c r="U61" i="23"/>
  <c r="U91" i="23"/>
  <c r="T91" i="23"/>
  <c r="U11" i="24"/>
  <c r="T11" i="24"/>
  <c r="U32" i="24"/>
  <c r="T32" i="24"/>
  <c r="U41" i="25"/>
  <c r="T41" i="25"/>
  <c r="U87" i="27"/>
  <c r="E87" i="27"/>
  <c r="E115" i="27" s="1"/>
  <c r="U115" i="27" s="1"/>
  <c r="T87" i="27"/>
  <c r="U88" i="27"/>
  <c r="T88" i="27"/>
  <c r="U30" i="28"/>
  <c r="T30" i="28"/>
  <c r="S42" i="28"/>
  <c r="Q42" i="28"/>
  <c r="U42" i="28" s="1"/>
  <c r="P17" i="30"/>
  <c r="U87" i="14"/>
  <c r="E87" i="14"/>
  <c r="E115" i="14" s="1"/>
  <c r="T87" i="14"/>
  <c r="S87" i="16"/>
  <c r="Q74" i="17"/>
  <c r="U48" i="18"/>
  <c r="U87" i="18"/>
  <c r="E87" i="18"/>
  <c r="E115" i="18" s="1"/>
  <c r="U115" i="18" s="1"/>
  <c r="T87" i="18"/>
  <c r="T88" i="18"/>
  <c r="U13" i="19"/>
  <c r="T20" i="19"/>
  <c r="E35" i="19"/>
  <c r="T68" i="19"/>
  <c r="U68" i="19"/>
  <c r="U63" i="19"/>
  <c r="E69" i="19"/>
  <c r="T14" i="20"/>
  <c r="T38" i="20"/>
  <c r="U57" i="20"/>
  <c r="U87" i="20"/>
  <c r="E87" i="20"/>
  <c r="E115" i="20" s="1"/>
  <c r="U115" i="20" s="1"/>
  <c r="T87" i="20"/>
  <c r="U88" i="20"/>
  <c r="U91" i="20"/>
  <c r="T75" i="21"/>
  <c r="U69" i="21"/>
  <c r="U17" i="21"/>
  <c r="T9" i="21"/>
  <c r="T16" i="21"/>
  <c r="P26" i="21"/>
  <c r="Q26" i="21"/>
  <c r="U66" i="22"/>
  <c r="T66" i="22"/>
  <c r="Q26" i="23"/>
  <c r="U35" i="25"/>
  <c r="T35" i="25"/>
  <c r="T42" i="16"/>
  <c r="P42" i="16"/>
  <c r="U61" i="16"/>
  <c r="T61" i="16"/>
  <c r="Q75" i="16"/>
  <c r="U75" i="16" s="1"/>
  <c r="Q17" i="17"/>
  <c r="P55" i="17"/>
  <c r="T55" i="17" s="1"/>
  <c r="P61" i="17"/>
  <c r="P26" i="18"/>
  <c r="Q61" i="18"/>
  <c r="P69" i="18"/>
  <c r="T69" i="18" s="1"/>
  <c r="P87" i="18"/>
  <c r="P115" i="18" s="1"/>
  <c r="Q73" i="19"/>
  <c r="P35" i="20"/>
  <c r="T35" i="20" s="1"/>
  <c r="P73" i="20"/>
  <c r="Q73" i="20"/>
  <c r="E17" i="21"/>
  <c r="Q68" i="21"/>
  <c r="P74" i="21"/>
  <c r="P115" i="21"/>
  <c r="P114" i="21"/>
  <c r="U29" i="22"/>
  <c r="T29" i="22"/>
  <c r="U46" i="22"/>
  <c r="T46" i="22"/>
  <c r="U54" i="22"/>
  <c r="T54" i="22"/>
  <c r="T32" i="23"/>
  <c r="U32" i="23"/>
  <c r="U59" i="23"/>
  <c r="T59" i="23"/>
  <c r="U26" i="24"/>
  <c r="T26" i="24"/>
  <c r="U61" i="25"/>
  <c r="T61" i="25"/>
  <c r="U65" i="25"/>
  <c r="T65" i="25"/>
  <c r="U61" i="26"/>
  <c r="T61" i="26"/>
  <c r="S74" i="29"/>
  <c r="Q74" i="29"/>
  <c r="Q42" i="16"/>
  <c r="U42" i="16" s="1"/>
  <c r="P61" i="16"/>
  <c r="P26" i="17"/>
  <c r="Q61" i="17"/>
  <c r="U87" i="17"/>
  <c r="E87" i="17"/>
  <c r="E115" i="17" s="1"/>
  <c r="T115" i="17" s="1"/>
  <c r="T87" i="17"/>
  <c r="Q26" i="18"/>
  <c r="Q69" i="18"/>
  <c r="U69" i="18" s="1"/>
  <c r="U9" i="19"/>
  <c r="P17" i="19"/>
  <c r="T17" i="19" s="1"/>
  <c r="P87" i="19"/>
  <c r="U32" i="20"/>
  <c r="T32" i="20"/>
  <c r="U42" i="20"/>
  <c r="T42" i="20"/>
  <c r="T37" i="20"/>
  <c r="P42" i="21"/>
  <c r="U15" i="22"/>
  <c r="T15" i="22"/>
  <c r="U57" i="22"/>
  <c r="T57" i="22"/>
  <c r="U61" i="22"/>
  <c r="T61" i="22"/>
  <c r="T35" i="23"/>
  <c r="U35" i="23"/>
  <c r="S42" i="26"/>
  <c r="Q42" i="26"/>
  <c r="R87" i="14"/>
  <c r="P87" i="15"/>
  <c r="T63" i="16"/>
  <c r="U73" i="16"/>
  <c r="T73" i="16"/>
  <c r="U74" i="16"/>
  <c r="T74" i="16"/>
  <c r="U75" i="17"/>
  <c r="T69" i="17"/>
  <c r="U17" i="17"/>
  <c r="T17" i="17"/>
  <c r="U42" i="17"/>
  <c r="T45" i="17"/>
  <c r="S55" i="17"/>
  <c r="P68" i="17"/>
  <c r="P87" i="17"/>
  <c r="T67" i="18"/>
  <c r="R87" i="18"/>
  <c r="T89" i="18"/>
  <c r="Q17" i="19"/>
  <c r="U17" i="19" s="1"/>
  <c r="T23" i="19"/>
  <c r="T32" i="19"/>
  <c r="U32" i="19"/>
  <c r="P42" i="19"/>
  <c r="T42" i="19" s="1"/>
  <c r="T59" i="19"/>
  <c r="U64" i="19"/>
  <c r="T71" i="19"/>
  <c r="Q87" i="19"/>
  <c r="U95" i="19"/>
  <c r="U17" i="20"/>
  <c r="T12" i="20"/>
  <c r="P17" i="20"/>
  <c r="T17" i="20" s="1"/>
  <c r="U26" i="20"/>
  <c r="T26" i="20"/>
  <c r="T39" i="20"/>
  <c r="T45" i="20"/>
  <c r="U54" i="20"/>
  <c r="T65" i="20"/>
  <c r="R87" i="20"/>
  <c r="U89" i="20"/>
  <c r="T24" i="21"/>
  <c r="Q42" i="21"/>
  <c r="U95" i="21"/>
  <c r="T95" i="21"/>
  <c r="Q26" i="22"/>
  <c r="U32" i="22"/>
  <c r="Q68" i="23"/>
  <c r="U35" i="24"/>
  <c r="T35" i="24"/>
  <c r="S32" i="26"/>
  <c r="Q32" i="26"/>
  <c r="S87" i="14"/>
  <c r="U68" i="15"/>
  <c r="T68" i="15"/>
  <c r="Q87" i="15"/>
  <c r="U55" i="16"/>
  <c r="T55" i="16"/>
  <c r="U87" i="16"/>
  <c r="E87" i="16"/>
  <c r="E115" i="16" s="1"/>
  <c r="T87" i="16"/>
  <c r="Q69" i="17"/>
  <c r="U69" i="17" s="1"/>
  <c r="Q87" i="17"/>
  <c r="T90" i="17"/>
  <c r="U9" i="18"/>
  <c r="Q35" i="18"/>
  <c r="T60" i="18"/>
  <c r="U74" i="18"/>
  <c r="T74" i="18"/>
  <c r="U73" i="18"/>
  <c r="T73" i="18"/>
  <c r="U71" i="18"/>
  <c r="S87" i="18"/>
  <c r="P35" i="19"/>
  <c r="T37" i="19"/>
  <c r="T48" i="19"/>
  <c r="P69" i="19"/>
  <c r="T69" i="19" s="1"/>
  <c r="U71" i="19"/>
  <c r="U29" i="20"/>
  <c r="U34" i="20"/>
  <c r="T46" i="20"/>
  <c r="U71" i="20"/>
  <c r="T93" i="20"/>
  <c r="T19" i="21"/>
  <c r="T30" i="21"/>
  <c r="U37" i="21"/>
  <c r="U48" i="21"/>
  <c r="T48" i="21"/>
  <c r="U52" i="21"/>
  <c r="T52" i="21"/>
  <c r="P42" i="22"/>
  <c r="U31" i="23"/>
  <c r="T31" i="23"/>
  <c r="P55" i="23"/>
  <c r="U21" i="24"/>
  <c r="T21" i="24"/>
  <c r="P26" i="24"/>
  <c r="T65" i="24"/>
  <c r="U65" i="24"/>
  <c r="U32" i="25"/>
  <c r="T32" i="25"/>
  <c r="U16" i="26"/>
  <c r="T16" i="26"/>
  <c r="U67" i="28"/>
  <c r="T67" i="28"/>
  <c r="Q42" i="19"/>
  <c r="U42" i="19" s="1"/>
  <c r="P61" i="19"/>
  <c r="P26" i="20"/>
  <c r="S32" i="20"/>
  <c r="S35" i="20"/>
  <c r="Q55" i="20"/>
  <c r="U55" i="20" s="1"/>
  <c r="R68" i="20"/>
  <c r="Q69" i="20"/>
  <c r="U69" i="20" s="1"/>
  <c r="R73" i="20"/>
  <c r="Q74" i="20"/>
  <c r="P75" i="20"/>
  <c r="T75" i="20" s="1"/>
  <c r="S87" i="20"/>
  <c r="P17" i="21"/>
  <c r="T17" i="21" s="1"/>
  <c r="Q32" i="21"/>
  <c r="U32" i="21" s="1"/>
  <c r="Q35" i="21"/>
  <c r="U35" i="21" s="1"/>
  <c r="U68" i="21"/>
  <c r="T68" i="21"/>
  <c r="P68" i="21"/>
  <c r="P73" i="21"/>
  <c r="Q87" i="21"/>
  <c r="T91" i="21"/>
  <c r="T11" i="22"/>
  <c r="T22" i="22"/>
  <c r="T39" i="22"/>
  <c r="S42" i="22"/>
  <c r="T50" i="22"/>
  <c r="R61" i="22"/>
  <c r="U87" i="22"/>
  <c r="E87" i="22"/>
  <c r="E115" i="22" s="1"/>
  <c r="T87" i="22"/>
  <c r="T93" i="22"/>
  <c r="T13" i="23"/>
  <c r="T24" i="23"/>
  <c r="R26" i="23"/>
  <c r="T41" i="23"/>
  <c r="Q42" i="23"/>
  <c r="T44" i="23"/>
  <c r="T52" i="23"/>
  <c r="S55" i="23"/>
  <c r="P61" i="23"/>
  <c r="T64" i="23"/>
  <c r="S69" i="23"/>
  <c r="S74" i="23"/>
  <c r="R75" i="23"/>
  <c r="T95" i="23"/>
  <c r="T15" i="24"/>
  <c r="S17" i="24"/>
  <c r="T24" i="24"/>
  <c r="T39" i="24"/>
  <c r="T58" i="24"/>
  <c r="T10" i="25"/>
  <c r="U19" i="25"/>
  <c r="T24" i="25"/>
  <c r="U30" i="25"/>
  <c r="T49" i="25"/>
  <c r="P17" i="26"/>
  <c r="T17" i="26" s="1"/>
  <c r="U35" i="26"/>
  <c r="T35" i="26"/>
  <c r="U68" i="26"/>
  <c r="T68" i="26"/>
  <c r="U63" i="26"/>
  <c r="T63" i="26"/>
  <c r="Q69" i="26"/>
  <c r="U69" i="26" s="1"/>
  <c r="T35" i="27"/>
  <c r="U26" i="28"/>
  <c r="T26" i="28"/>
  <c r="U47" i="28"/>
  <c r="T47" i="28"/>
  <c r="U26" i="29"/>
  <c r="T26" i="29"/>
  <c r="U49" i="29"/>
  <c r="T49" i="29"/>
  <c r="S87" i="29"/>
  <c r="T58" i="21"/>
  <c r="T67" i="21"/>
  <c r="T72" i="21"/>
  <c r="R87" i="21"/>
  <c r="T10" i="22"/>
  <c r="P87" i="22"/>
  <c r="P115" i="22" s="1"/>
  <c r="Q61" i="23"/>
  <c r="U74" i="23"/>
  <c r="T74" i="23"/>
  <c r="U73" i="23"/>
  <c r="T73" i="23"/>
  <c r="U69" i="24"/>
  <c r="U75" i="24"/>
  <c r="U17" i="24"/>
  <c r="T17" i="24"/>
  <c r="U26" i="25"/>
  <c r="T26" i="25"/>
  <c r="P61" i="25"/>
  <c r="U19" i="26"/>
  <c r="T19" i="26"/>
  <c r="U23" i="26"/>
  <c r="T23" i="26"/>
  <c r="P68" i="26"/>
  <c r="Q114" i="26"/>
  <c r="Q115" i="26"/>
  <c r="P17" i="27"/>
  <c r="T26" i="27"/>
  <c r="U26" i="27"/>
  <c r="U53" i="27"/>
  <c r="T53" i="27"/>
  <c r="T35" i="28"/>
  <c r="U58" i="28"/>
  <c r="T58" i="28"/>
  <c r="U21" i="29"/>
  <c r="T21" i="29"/>
  <c r="Q42" i="29"/>
  <c r="U42" i="29" s="1"/>
  <c r="T68" i="30"/>
  <c r="U68" i="30"/>
  <c r="U63" i="30"/>
  <c r="T63" i="30"/>
  <c r="U110" i="17"/>
  <c r="T110" i="17"/>
  <c r="S87" i="17"/>
  <c r="U68" i="18"/>
  <c r="T68" i="18"/>
  <c r="Q87" i="18"/>
  <c r="U55" i="19"/>
  <c r="U87" i="19"/>
  <c r="E87" i="19"/>
  <c r="E115" i="19" s="1"/>
  <c r="U115" i="19" s="1"/>
  <c r="T87" i="19"/>
  <c r="S87" i="21"/>
  <c r="U68" i="22"/>
  <c r="T68" i="22"/>
  <c r="Q87" i="22"/>
  <c r="T55" i="23"/>
  <c r="U55" i="23"/>
  <c r="U87" i="23"/>
  <c r="E87" i="23"/>
  <c r="E115" i="23" s="1"/>
  <c r="T87" i="23"/>
  <c r="U23" i="24"/>
  <c r="P55" i="24"/>
  <c r="T55" i="24" s="1"/>
  <c r="E68" i="24"/>
  <c r="E73" i="24"/>
  <c r="P17" i="25"/>
  <c r="T45" i="25"/>
  <c r="U58" i="25"/>
  <c r="U60" i="25"/>
  <c r="T60" i="25"/>
  <c r="Q69" i="25"/>
  <c r="U69" i="25" s="1"/>
  <c r="U14" i="27"/>
  <c r="T14" i="27"/>
  <c r="T55" i="27"/>
  <c r="U55" i="27"/>
  <c r="U45" i="27"/>
  <c r="T45" i="27"/>
  <c r="P68" i="27"/>
  <c r="Q74" i="28"/>
  <c r="U38" i="29"/>
  <c r="T38" i="29"/>
  <c r="Q55" i="29"/>
  <c r="U55" i="29" s="1"/>
  <c r="U13" i="30"/>
  <c r="T13" i="30"/>
  <c r="Q75" i="21"/>
  <c r="U75" i="21" s="1"/>
  <c r="Q17" i="22"/>
  <c r="U17" i="22" s="1"/>
  <c r="P55" i="22"/>
  <c r="T55" i="22" s="1"/>
  <c r="Q68" i="22"/>
  <c r="P69" i="22"/>
  <c r="T69" i="22" s="1"/>
  <c r="Q73" i="22"/>
  <c r="P74" i="22"/>
  <c r="R87" i="22"/>
  <c r="T26" i="23"/>
  <c r="U26" i="23"/>
  <c r="P32" i="23"/>
  <c r="P35" i="23"/>
  <c r="P87" i="23"/>
  <c r="P42" i="24"/>
  <c r="Q55" i="24"/>
  <c r="U68" i="24"/>
  <c r="T68" i="24"/>
  <c r="T63" i="24"/>
  <c r="P75" i="24"/>
  <c r="T75" i="24" s="1"/>
  <c r="P35" i="25"/>
  <c r="P73" i="25"/>
  <c r="U26" i="26"/>
  <c r="T26" i="26"/>
  <c r="U32" i="26"/>
  <c r="T32" i="26"/>
  <c r="U51" i="26"/>
  <c r="T51" i="26"/>
  <c r="U94" i="26"/>
  <c r="T94" i="26"/>
  <c r="Q32" i="27"/>
  <c r="U32" i="27" s="1"/>
  <c r="U65" i="27"/>
  <c r="T65" i="27"/>
  <c r="P73" i="27"/>
  <c r="U61" i="29"/>
  <c r="T61" i="29"/>
  <c r="P75" i="29"/>
  <c r="T75" i="29" s="1"/>
  <c r="U112" i="28"/>
  <c r="T112" i="28"/>
  <c r="P61" i="21"/>
  <c r="P26" i="22"/>
  <c r="Q55" i="22"/>
  <c r="U55" i="22" s="1"/>
  <c r="Q69" i="22"/>
  <c r="U69" i="22" s="1"/>
  <c r="Q74" i="22"/>
  <c r="P75" i="22"/>
  <c r="T75" i="22" s="1"/>
  <c r="S87" i="22"/>
  <c r="P17" i="23"/>
  <c r="T17" i="23" s="1"/>
  <c r="Q32" i="23"/>
  <c r="Q35" i="23"/>
  <c r="U68" i="23"/>
  <c r="T68" i="23"/>
  <c r="P68" i="23"/>
  <c r="P73" i="23"/>
  <c r="Q87" i="23"/>
  <c r="Q42" i="24"/>
  <c r="U55" i="24"/>
  <c r="U87" i="24"/>
  <c r="E87" i="24"/>
  <c r="E115" i="24" s="1"/>
  <c r="U115" i="24" s="1"/>
  <c r="T87" i="24"/>
  <c r="T88" i="24"/>
  <c r="P26" i="25"/>
  <c r="Q35" i="25"/>
  <c r="P68" i="25"/>
  <c r="U25" i="27"/>
  <c r="T25" i="27"/>
  <c r="U16" i="28"/>
  <c r="T16" i="28"/>
  <c r="Q55" i="28"/>
  <c r="U55" i="28" s="1"/>
  <c r="U61" i="28"/>
  <c r="T61" i="28"/>
  <c r="U72" i="28"/>
  <c r="T72" i="28"/>
  <c r="U90" i="28"/>
  <c r="T90" i="28"/>
  <c r="P26" i="29"/>
  <c r="U26" i="30"/>
  <c r="T26" i="30"/>
  <c r="Q42" i="30"/>
  <c r="R87" i="19"/>
  <c r="P87" i="20"/>
  <c r="P115" i="20" s="1"/>
  <c r="T63" i="21"/>
  <c r="U74" i="21"/>
  <c r="T74" i="21"/>
  <c r="U73" i="21"/>
  <c r="T73" i="21"/>
  <c r="U75" i="22"/>
  <c r="T17" i="22"/>
  <c r="U42" i="22"/>
  <c r="T42" i="22"/>
  <c r="T45" i="22"/>
  <c r="T88" i="22"/>
  <c r="R87" i="23"/>
  <c r="U42" i="24"/>
  <c r="T42" i="24"/>
  <c r="P69" i="24"/>
  <c r="T69" i="24" s="1"/>
  <c r="P74" i="24"/>
  <c r="Q26" i="25"/>
  <c r="P32" i="25"/>
  <c r="E42" i="25"/>
  <c r="P55" i="25"/>
  <c r="T55" i="25" s="1"/>
  <c r="Q55" i="25"/>
  <c r="U55" i="25" s="1"/>
  <c r="U30" i="26"/>
  <c r="T30" i="26"/>
  <c r="U40" i="26"/>
  <c r="T40" i="26"/>
  <c r="U28" i="27"/>
  <c r="T28" i="27"/>
  <c r="Q35" i="27"/>
  <c r="U35" i="27" s="1"/>
  <c r="Q42" i="27"/>
  <c r="T61" i="27"/>
  <c r="U61" i="27"/>
  <c r="U19" i="28"/>
  <c r="T19" i="28"/>
  <c r="U32" i="28"/>
  <c r="T32" i="28"/>
  <c r="Q69" i="28"/>
  <c r="U69" i="28" s="1"/>
  <c r="U10" i="29"/>
  <c r="T10" i="29"/>
  <c r="Q35" i="29"/>
  <c r="U35" i="29" s="1"/>
  <c r="P61" i="29"/>
  <c r="E35" i="30"/>
  <c r="U68" i="20"/>
  <c r="T68" i="20"/>
  <c r="Q87" i="20"/>
  <c r="U55" i="21"/>
  <c r="T55" i="21"/>
  <c r="U87" i="21"/>
  <c r="E87" i="21"/>
  <c r="E115" i="21" s="1"/>
  <c r="T87" i="21"/>
  <c r="T71" i="23"/>
  <c r="S87" i="23"/>
  <c r="T9" i="24"/>
  <c r="Q26" i="24"/>
  <c r="U61" i="24"/>
  <c r="T61" i="24"/>
  <c r="P68" i="24"/>
  <c r="P73" i="24"/>
  <c r="Q87" i="24"/>
  <c r="T90" i="24"/>
  <c r="U25" i="25"/>
  <c r="P75" i="25"/>
  <c r="T75" i="25" s="1"/>
  <c r="P73" i="26"/>
  <c r="T32" i="27"/>
  <c r="U96" i="27"/>
  <c r="T96" i="27"/>
  <c r="P61" i="28"/>
  <c r="U32" i="29"/>
  <c r="T32" i="29"/>
  <c r="U60" i="29"/>
  <c r="T60" i="29"/>
  <c r="U73" i="24"/>
  <c r="T73" i="24"/>
  <c r="T74" i="24"/>
  <c r="U74" i="24"/>
  <c r="S75" i="24"/>
  <c r="U17" i="25"/>
  <c r="T17" i="25"/>
  <c r="T69" i="25"/>
  <c r="S17" i="25"/>
  <c r="U42" i="25"/>
  <c r="T42" i="25"/>
  <c r="R55" i="25"/>
  <c r="S68" i="25"/>
  <c r="R69" i="25"/>
  <c r="S73" i="25"/>
  <c r="R74" i="25"/>
  <c r="Q75" i="25"/>
  <c r="U75" i="25" s="1"/>
  <c r="Q17" i="26"/>
  <c r="U17" i="26" s="1"/>
  <c r="R32" i="26"/>
  <c r="R35" i="26"/>
  <c r="T47" i="26"/>
  <c r="P55" i="26"/>
  <c r="T55" i="26" s="1"/>
  <c r="T58" i="26"/>
  <c r="T67" i="26"/>
  <c r="P69" i="26"/>
  <c r="T69" i="26" s="1"/>
  <c r="T72" i="26"/>
  <c r="R87" i="26"/>
  <c r="T90" i="26"/>
  <c r="T10" i="27"/>
  <c r="T21" i="27"/>
  <c r="T38" i="27"/>
  <c r="T49" i="27"/>
  <c r="T60" i="27"/>
  <c r="P87" i="27"/>
  <c r="T92" i="27"/>
  <c r="T12" i="28"/>
  <c r="T23" i="28"/>
  <c r="S26" i="28"/>
  <c r="T40" i="28"/>
  <c r="R42" i="28"/>
  <c r="T51" i="28"/>
  <c r="T63" i="28"/>
  <c r="U73" i="28"/>
  <c r="T73" i="28"/>
  <c r="U74" i="28"/>
  <c r="T74" i="28"/>
  <c r="S75" i="28"/>
  <c r="T94" i="28"/>
  <c r="U75" i="29"/>
  <c r="U69" i="29"/>
  <c r="T69" i="29"/>
  <c r="U17" i="29"/>
  <c r="T17" i="29"/>
  <c r="T14" i="29"/>
  <c r="S17" i="29"/>
  <c r="T25" i="29"/>
  <c r="T28" i="29"/>
  <c r="T42" i="29"/>
  <c r="T45" i="29"/>
  <c r="T53" i="29"/>
  <c r="R55" i="29"/>
  <c r="T65" i="29"/>
  <c r="S68" i="29"/>
  <c r="R69" i="29"/>
  <c r="S73" i="29"/>
  <c r="R74" i="29"/>
  <c r="T88" i="29"/>
  <c r="T93" i="29"/>
  <c r="Q17" i="30"/>
  <c r="T23" i="30"/>
  <c r="T31" i="30"/>
  <c r="P55" i="30"/>
  <c r="T55" i="30" s="1"/>
  <c r="U67" i="30"/>
  <c r="T67" i="30"/>
  <c r="Q69" i="30"/>
  <c r="U69" i="30" s="1"/>
  <c r="P73" i="30"/>
  <c r="U28" i="31"/>
  <c r="T28" i="31"/>
  <c r="E17" i="32"/>
  <c r="U30" i="32"/>
  <c r="T30" i="32"/>
  <c r="U47" i="32"/>
  <c r="T47" i="32"/>
  <c r="U72" i="32"/>
  <c r="T72" i="32"/>
  <c r="U104" i="32"/>
  <c r="T104" i="32"/>
  <c r="U99" i="23"/>
  <c r="T99" i="23"/>
  <c r="S97" i="21"/>
  <c r="M114" i="21"/>
  <c r="S114" i="21" s="1"/>
  <c r="S87" i="26"/>
  <c r="U68" i="27"/>
  <c r="T68" i="27"/>
  <c r="Q87" i="27"/>
  <c r="U87" i="28"/>
  <c r="E87" i="28"/>
  <c r="E115" i="28" s="1"/>
  <c r="U115" i="28" s="1"/>
  <c r="T87" i="28"/>
  <c r="Q55" i="30"/>
  <c r="U55" i="30" s="1"/>
  <c r="U58" i="30"/>
  <c r="T58" i="30"/>
  <c r="P68" i="30"/>
  <c r="P17" i="31"/>
  <c r="T17" i="31" s="1"/>
  <c r="T32" i="31"/>
  <c r="U32" i="31"/>
  <c r="U58" i="32"/>
  <c r="T58" i="32"/>
  <c r="U111" i="24"/>
  <c r="T111" i="24"/>
  <c r="P87" i="24"/>
  <c r="P114" i="24" s="1"/>
  <c r="U74" i="25"/>
  <c r="T74" i="25"/>
  <c r="U73" i="25"/>
  <c r="T73" i="25"/>
  <c r="U75" i="26"/>
  <c r="U42" i="26"/>
  <c r="T42" i="26"/>
  <c r="R87" i="27"/>
  <c r="P87" i="28"/>
  <c r="P114" i="28" s="1"/>
  <c r="Q61" i="29"/>
  <c r="U74" i="29"/>
  <c r="T74" i="29"/>
  <c r="U73" i="29"/>
  <c r="T73" i="29"/>
  <c r="U94" i="30"/>
  <c r="T94" i="30"/>
  <c r="U14" i="31"/>
  <c r="T14" i="31"/>
  <c r="T102" i="1"/>
  <c r="U102" i="1"/>
  <c r="U102" i="32"/>
  <c r="T102" i="32"/>
  <c r="U104" i="27"/>
  <c r="T104" i="27"/>
  <c r="T102" i="24"/>
  <c r="U102" i="24"/>
  <c r="P61" i="26"/>
  <c r="P26" i="27"/>
  <c r="Q55" i="27"/>
  <c r="Q69" i="27"/>
  <c r="U69" i="27" s="1"/>
  <c r="Q74" i="27"/>
  <c r="P75" i="27"/>
  <c r="T75" i="27" s="1"/>
  <c r="S87" i="27"/>
  <c r="P17" i="28"/>
  <c r="Q32" i="28"/>
  <c r="Q35" i="28"/>
  <c r="U35" i="28" s="1"/>
  <c r="T68" i="28"/>
  <c r="U68" i="28"/>
  <c r="P68" i="28"/>
  <c r="P73" i="28"/>
  <c r="Q87" i="28"/>
  <c r="T55" i="29"/>
  <c r="U87" i="29"/>
  <c r="E87" i="29"/>
  <c r="E115" i="29" s="1"/>
  <c r="T115" i="29" s="1"/>
  <c r="T87" i="29"/>
  <c r="P26" i="30"/>
  <c r="U32" i="30"/>
  <c r="T32" i="30"/>
  <c r="P35" i="30"/>
  <c r="U51" i="30"/>
  <c r="T51" i="30"/>
  <c r="T26" i="31"/>
  <c r="U26" i="31"/>
  <c r="Q35" i="31"/>
  <c r="P73" i="31"/>
  <c r="U16" i="32"/>
  <c r="T16" i="32"/>
  <c r="U106" i="28"/>
  <c r="T106" i="28"/>
  <c r="P87" i="25"/>
  <c r="Q61" i="26"/>
  <c r="U74" i="26"/>
  <c r="T74" i="26"/>
  <c r="U73" i="26"/>
  <c r="T73" i="26"/>
  <c r="T17" i="27"/>
  <c r="U17" i="27"/>
  <c r="Q26" i="27"/>
  <c r="T42" i="27"/>
  <c r="U42" i="27"/>
  <c r="P42" i="27"/>
  <c r="Q75" i="27"/>
  <c r="U75" i="27" s="1"/>
  <c r="Q17" i="28"/>
  <c r="U17" i="28" s="1"/>
  <c r="P55" i="28"/>
  <c r="T55" i="28" s="1"/>
  <c r="Q68" i="28"/>
  <c r="P69" i="28"/>
  <c r="T69" i="28" s="1"/>
  <c r="Q73" i="28"/>
  <c r="P74" i="28"/>
  <c r="R87" i="28"/>
  <c r="P32" i="29"/>
  <c r="P35" i="29"/>
  <c r="T35" i="29" s="1"/>
  <c r="P87" i="29"/>
  <c r="U42" i="30"/>
  <c r="T42" i="30"/>
  <c r="U37" i="30"/>
  <c r="U47" i="30"/>
  <c r="T47" i="30"/>
  <c r="U61" i="30"/>
  <c r="T61" i="30"/>
  <c r="U96" i="31"/>
  <c r="T96" i="31"/>
  <c r="U19" i="32"/>
  <c r="T19" i="32"/>
  <c r="U32" i="32"/>
  <c r="Q55" i="32"/>
  <c r="U61" i="32"/>
  <c r="T61" i="32"/>
  <c r="U110" i="30"/>
  <c r="T110" i="30"/>
  <c r="U109" i="29"/>
  <c r="T109" i="29"/>
  <c r="S87" i="24"/>
  <c r="U68" i="25"/>
  <c r="T68" i="25"/>
  <c r="Q87" i="25"/>
  <c r="T39" i="26"/>
  <c r="U55" i="26"/>
  <c r="U87" i="26"/>
  <c r="E87" i="26"/>
  <c r="E115" i="26" s="1"/>
  <c r="U115" i="26" s="1"/>
  <c r="T87" i="26"/>
  <c r="T13" i="27"/>
  <c r="T24" i="27"/>
  <c r="T41" i="27"/>
  <c r="T44" i="27"/>
  <c r="T52" i="27"/>
  <c r="T64" i="27"/>
  <c r="T95" i="27"/>
  <c r="T29" i="28"/>
  <c r="T46" i="28"/>
  <c r="T54" i="28"/>
  <c r="T57" i="28"/>
  <c r="S87" i="28"/>
  <c r="U68" i="29"/>
  <c r="T68" i="29"/>
  <c r="Q87" i="29"/>
  <c r="P61" i="30"/>
  <c r="E68" i="30"/>
  <c r="P75" i="30"/>
  <c r="T75" i="30" s="1"/>
  <c r="P68" i="31"/>
  <c r="U87" i="31"/>
  <c r="E87" i="31"/>
  <c r="E115" i="31" s="1"/>
  <c r="U115" i="31" s="1"/>
  <c r="T87" i="31"/>
  <c r="U88" i="31"/>
  <c r="T88" i="31"/>
  <c r="Q42" i="32"/>
  <c r="U42" i="32" s="1"/>
  <c r="U67" i="32"/>
  <c r="T67" i="32"/>
  <c r="T110" i="27"/>
  <c r="U110" i="27"/>
  <c r="R87" i="25"/>
  <c r="P87" i="26"/>
  <c r="P115" i="26" s="1"/>
  <c r="T63" i="27"/>
  <c r="U74" i="27"/>
  <c r="T74" i="27"/>
  <c r="U73" i="27"/>
  <c r="T73" i="27"/>
  <c r="T17" i="28"/>
  <c r="T42" i="28"/>
  <c r="T45" i="28"/>
  <c r="T88" i="28"/>
  <c r="R87" i="29"/>
  <c r="U17" i="30"/>
  <c r="T69" i="30"/>
  <c r="T17" i="30"/>
  <c r="U9" i="30"/>
  <c r="T12" i="30"/>
  <c r="P32" i="30"/>
  <c r="U40" i="30"/>
  <c r="T40" i="30"/>
  <c r="P42" i="30"/>
  <c r="T48" i="30"/>
  <c r="U25" i="31"/>
  <c r="T25" i="31"/>
  <c r="T35" i="31"/>
  <c r="U35" i="31"/>
  <c r="U45" i="31"/>
  <c r="T45" i="31"/>
  <c r="U53" i="31"/>
  <c r="T53" i="31"/>
  <c r="U65" i="31"/>
  <c r="T65" i="31"/>
  <c r="P61" i="32"/>
  <c r="Q74" i="32"/>
  <c r="U90" i="32"/>
  <c r="T90" i="32"/>
  <c r="E82" i="5"/>
  <c r="U106" i="32"/>
  <c r="T106" i="32"/>
  <c r="U108" i="30"/>
  <c r="T108" i="30"/>
  <c r="R97" i="16"/>
  <c r="L114" i="16"/>
  <c r="R114" i="16" s="1"/>
  <c r="R32" i="30"/>
  <c r="R35" i="30"/>
  <c r="T72" i="30"/>
  <c r="R87" i="30"/>
  <c r="T90" i="30"/>
  <c r="T10" i="31"/>
  <c r="T21" i="31"/>
  <c r="T38" i="31"/>
  <c r="T49" i="31"/>
  <c r="T60" i="31"/>
  <c r="S61" i="31"/>
  <c r="P87" i="31"/>
  <c r="T92" i="31"/>
  <c r="T12" i="32"/>
  <c r="T23" i="32"/>
  <c r="S26" i="32"/>
  <c r="T40" i="32"/>
  <c r="R42" i="32"/>
  <c r="T51" i="32"/>
  <c r="Q61" i="32"/>
  <c r="T63" i="32"/>
  <c r="U73" i="32"/>
  <c r="T73" i="32"/>
  <c r="U74" i="32"/>
  <c r="T74" i="32"/>
  <c r="S75" i="32"/>
  <c r="E82" i="23"/>
  <c r="E82" i="20"/>
  <c r="E82" i="9"/>
  <c r="M114" i="1"/>
  <c r="S114" i="1" s="1"/>
  <c r="T107" i="31"/>
  <c r="L114" i="26"/>
  <c r="R114" i="26" s="1"/>
  <c r="U107" i="24"/>
  <c r="T107" i="24"/>
  <c r="U105" i="22"/>
  <c r="T105" i="22"/>
  <c r="U100" i="18"/>
  <c r="T100" i="18"/>
  <c r="S87" i="30"/>
  <c r="U68" i="31"/>
  <c r="T68" i="31"/>
  <c r="Q87" i="31"/>
  <c r="U55" i="32"/>
  <c r="T55" i="32"/>
  <c r="U87" i="32"/>
  <c r="E87" i="32"/>
  <c r="E115" i="32" s="1"/>
  <c r="U115" i="32" s="1"/>
  <c r="T87" i="32"/>
  <c r="T93" i="32"/>
  <c r="E82" i="24"/>
  <c r="U109" i="13"/>
  <c r="T109" i="13"/>
  <c r="Q75" i="30"/>
  <c r="U75" i="30" s="1"/>
  <c r="Q17" i="31"/>
  <c r="P55" i="31"/>
  <c r="T55" i="31" s="1"/>
  <c r="Q68" i="31"/>
  <c r="P69" i="31"/>
  <c r="T69" i="31" s="1"/>
  <c r="Q73" i="31"/>
  <c r="P74" i="31"/>
  <c r="R87" i="31"/>
  <c r="U26" i="32"/>
  <c r="T26" i="32"/>
  <c r="P32" i="32"/>
  <c r="T32" i="32" s="1"/>
  <c r="P35" i="32"/>
  <c r="T35" i="32" s="1"/>
  <c r="P87" i="32"/>
  <c r="P115" i="32" s="1"/>
  <c r="E82" i="25"/>
  <c r="S97" i="31"/>
  <c r="S97" i="26"/>
  <c r="P26" i="31"/>
  <c r="Q55" i="31"/>
  <c r="U55" i="31" s="1"/>
  <c r="Q69" i="31"/>
  <c r="U69" i="31" s="1"/>
  <c r="Q74" i="31"/>
  <c r="P75" i="31"/>
  <c r="T75" i="31" s="1"/>
  <c r="S87" i="31"/>
  <c r="P17" i="32"/>
  <c r="T17" i="32" s="1"/>
  <c r="Q32" i="32"/>
  <c r="Q35" i="32"/>
  <c r="U35" i="32" s="1"/>
  <c r="T68" i="32"/>
  <c r="U68" i="32"/>
  <c r="P68" i="32"/>
  <c r="P73" i="32"/>
  <c r="Q87" i="32"/>
  <c r="E82" i="15"/>
  <c r="U99" i="26"/>
  <c r="T105" i="26"/>
  <c r="T101" i="25"/>
  <c r="M114" i="25"/>
  <c r="S114" i="25" s="1"/>
  <c r="U105" i="23"/>
  <c r="T105" i="23"/>
  <c r="T111" i="22"/>
  <c r="U111" i="22"/>
  <c r="U102" i="17"/>
  <c r="T102" i="17"/>
  <c r="U107" i="13"/>
  <c r="T107" i="13"/>
  <c r="U105" i="12"/>
  <c r="T105" i="12"/>
  <c r="U108" i="10"/>
  <c r="T108" i="10"/>
  <c r="U101" i="7"/>
  <c r="T101" i="7"/>
  <c r="U74" i="30"/>
  <c r="T74" i="30"/>
  <c r="U73" i="30"/>
  <c r="T73" i="30"/>
  <c r="U17" i="31"/>
  <c r="T42" i="31"/>
  <c r="U42" i="31"/>
  <c r="Q75" i="31"/>
  <c r="U75" i="31" s="1"/>
  <c r="P55" i="32"/>
  <c r="Q68" i="32"/>
  <c r="P69" i="32"/>
  <c r="T69" i="32" s="1"/>
  <c r="Q73" i="32"/>
  <c r="P74" i="32"/>
  <c r="R87" i="32"/>
  <c r="E82" i="1"/>
  <c r="E82" i="30"/>
  <c r="E82" i="16"/>
  <c r="T108" i="31"/>
  <c r="L114" i="30"/>
  <c r="R114" i="30" s="1"/>
  <c r="T101" i="24"/>
  <c r="U101" i="24"/>
  <c r="E97" i="24"/>
  <c r="T97" i="24" s="1"/>
  <c r="U101" i="15"/>
  <c r="T101" i="15"/>
  <c r="M114" i="4"/>
  <c r="S114" i="4" s="1"/>
  <c r="S97" i="4"/>
  <c r="U87" i="30"/>
  <c r="E87" i="30"/>
  <c r="E115" i="30" s="1"/>
  <c r="U115" i="30" s="1"/>
  <c r="T87" i="30"/>
  <c r="T95" i="31"/>
  <c r="T54" i="32"/>
  <c r="T57" i="32"/>
  <c r="T66" i="32"/>
  <c r="T71" i="32"/>
  <c r="S87" i="32"/>
  <c r="T89" i="32"/>
  <c r="E82" i="31"/>
  <c r="E82" i="28"/>
  <c r="E82" i="17"/>
  <c r="E82" i="7"/>
  <c r="E82" i="6"/>
  <c r="T99" i="1"/>
  <c r="T101" i="1"/>
  <c r="T107" i="1"/>
  <c r="T109" i="1"/>
  <c r="T99" i="32"/>
  <c r="T101" i="32"/>
  <c r="T100" i="31"/>
  <c r="U102" i="31"/>
  <c r="U99" i="30"/>
  <c r="U103" i="30"/>
  <c r="M114" i="30"/>
  <c r="S114" i="30" s="1"/>
  <c r="T106" i="29"/>
  <c r="T103" i="28"/>
  <c r="T103" i="27"/>
  <c r="T107" i="27"/>
  <c r="T109" i="27"/>
  <c r="T109" i="26"/>
  <c r="U103" i="23"/>
  <c r="T103" i="23"/>
  <c r="U105" i="19"/>
  <c r="T105" i="19"/>
  <c r="U99" i="7"/>
  <c r="T99" i="7"/>
  <c r="P87" i="30"/>
  <c r="P115" i="30" s="1"/>
  <c r="T63" i="31"/>
  <c r="U74" i="31"/>
  <c r="T74" i="31"/>
  <c r="U73" i="31"/>
  <c r="T73" i="31"/>
  <c r="U75" i="32"/>
  <c r="T75" i="32"/>
  <c r="U17" i="32"/>
  <c r="U69" i="32"/>
  <c r="T42" i="32"/>
  <c r="T45" i="32"/>
  <c r="U71" i="32"/>
  <c r="T88" i="32"/>
  <c r="E82" i="32"/>
  <c r="E82" i="4"/>
  <c r="T105" i="1"/>
  <c r="U107" i="30"/>
  <c r="T109" i="30"/>
  <c r="U108" i="29"/>
  <c r="U105" i="28"/>
  <c r="T111" i="28"/>
  <c r="U102" i="18"/>
  <c r="T102" i="18"/>
  <c r="U99" i="15"/>
  <c r="T99" i="15"/>
  <c r="U107" i="7"/>
  <c r="T107" i="7"/>
  <c r="T105" i="21"/>
  <c r="U101" i="20"/>
  <c r="T103" i="20"/>
  <c r="T105" i="20"/>
  <c r="U105" i="16"/>
  <c r="U102" i="12"/>
  <c r="U107" i="11"/>
  <c r="E97" i="10"/>
  <c r="T97" i="10" s="1"/>
  <c r="T109" i="8"/>
  <c r="U111" i="8"/>
  <c r="L114" i="22"/>
  <c r="R114" i="22" s="1"/>
  <c r="S97" i="22"/>
  <c r="M114" i="5"/>
  <c r="S114" i="5" s="1"/>
  <c r="R97" i="12"/>
  <c r="T100" i="22"/>
  <c r="T102" i="22"/>
  <c r="U100" i="21"/>
  <c r="T106" i="21"/>
  <c r="T102" i="20"/>
  <c r="T104" i="20"/>
  <c r="T106" i="20"/>
  <c r="T108" i="20"/>
  <c r="T100" i="16"/>
  <c r="T108" i="16"/>
  <c r="T101" i="14"/>
  <c r="U107" i="14"/>
  <c r="T99" i="13"/>
  <c r="S97" i="12"/>
  <c r="T98" i="11"/>
  <c r="T100" i="11"/>
  <c r="T102" i="11"/>
  <c r="T98" i="10"/>
  <c r="T112" i="9"/>
  <c r="T104" i="8"/>
  <c r="T110" i="8"/>
  <c r="T112" i="8"/>
  <c r="U103" i="7"/>
  <c r="U98" i="6"/>
  <c r="T102" i="6"/>
  <c r="T104" i="6"/>
  <c r="T112" i="6"/>
  <c r="T101" i="5"/>
  <c r="T103" i="5"/>
  <c r="T109" i="5"/>
  <c r="T111" i="5"/>
  <c r="T104" i="22"/>
  <c r="T108" i="22"/>
  <c r="T110" i="22"/>
  <c r="T102" i="21"/>
  <c r="U108" i="21"/>
  <c r="U111" i="18"/>
  <c r="T112" i="15"/>
  <c r="U99" i="14"/>
  <c r="T112" i="13"/>
  <c r="T112" i="12"/>
  <c r="T108" i="9"/>
  <c r="U110" i="9"/>
  <c r="S97" i="8"/>
  <c r="T102" i="8"/>
  <c r="U108" i="6"/>
  <c r="T106" i="24"/>
  <c r="U98" i="23"/>
  <c r="T104" i="23"/>
  <c r="T112" i="20"/>
  <c r="U104" i="19"/>
  <c r="U112" i="19"/>
  <c r="U110" i="15"/>
  <c r="U112" i="14"/>
  <c r="U110" i="12"/>
  <c r="T98" i="7"/>
  <c r="U100" i="7"/>
  <c r="T106" i="7"/>
  <c r="L114" i="4"/>
  <c r="R114" i="4" s="1"/>
  <c r="U100" i="3"/>
  <c r="U108" i="3"/>
  <c r="T108" i="2"/>
  <c r="T110" i="2"/>
  <c r="R97" i="2"/>
  <c r="T99" i="2"/>
  <c r="T101" i="4"/>
  <c r="U103" i="4"/>
  <c r="T109" i="4"/>
  <c r="U111" i="4"/>
  <c r="S97" i="2"/>
  <c r="T103" i="2"/>
  <c r="U105" i="2"/>
  <c r="T111" i="2"/>
  <c r="L114" i="31"/>
  <c r="R114" i="31" s="1"/>
  <c r="H114" i="30"/>
  <c r="D114" i="23"/>
  <c r="L114" i="23"/>
  <c r="R114" i="23" s="1"/>
  <c r="D114" i="13"/>
  <c r="H114" i="10"/>
  <c r="D114" i="9"/>
  <c r="L114" i="9"/>
  <c r="R114" i="9" s="1"/>
  <c r="H114" i="8"/>
  <c r="D114" i="1"/>
  <c r="P115" i="28"/>
  <c r="T115" i="27"/>
  <c r="P114" i="22"/>
  <c r="H114" i="16"/>
  <c r="P114" i="14"/>
  <c r="D115" i="13"/>
  <c r="L114" i="11"/>
  <c r="R114" i="11" s="1"/>
  <c r="T115" i="32"/>
  <c r="H115" i="30"/>
  <c r="D114" i="11"/>
  <c r="P114" i="8"/>
  <c r="H115" i="8"/>
  <c r="H114" i="4"/>
  <c r="L114" i="1"/>
  <c r="R114" i="1" s="1"/>
  <c r="D114" i="31"/>
  <c r="T115" i="30"/>
  <c r="T115" i="18"/>
  <c r="L115" i="31"/>
  <c r="R115" i="31" s="1"/>
  <c r="T115" i="24"/>
  <c r="L114" i="21"/>
  <c r="R114" i="21" s="1"/>
  <c r="L114" i="5"/>
  <c r="R114" i="5" s="1"/>
  <c r="P114" i="2"/>
  <c r="D114" i="21"/>
  <c r="H114" i="18"/>
  <c r="L114" i="17"/>
  <c r="R114" i="17" s="1"/>
  <c r="P114" i="16"/>
  <c r="D114" i="15"/>
  <c r="D114" i="5"/>
  <c r="P114" i="32"/>
  <c r="D114" i="29"/>
  <c r="L114" i="27"/>
  <c r="R114" i="27" s="1"/>
  <c r="H114" i="26"/>
  <c r="L114" i="19"/>
  <c r="R114" i="19" s="1"/>
  <c r="D114" i="17"/>
  <c r="H114" i="14"/>
  <c r="L114" i="13"/>
  <c r="R114" i="13" s="1"/>
  <c r="H114" i="12"/>
  <c r="P114" i="6"/>
  <c r="P114" i="4"/>
  <c r="H114" i="28"/>
  <c r="D114" i="27"/>
  <c r="H114" i="20"/>
  <c r="D114" i="19"/>
  <c r="D114" i="7"/>
  <c r="H114" i="6"/>
  <c r="H114" i="2"/>
  <c r="T115" i="2"/>
  <c r="U112" i="21"/>
  <c r="T112" i="21"/>
  <c r="E97" i="32"/>
  <c r="U102" i="23"/>
  <c r="T102" i="23"/>
  <c r="E97" i="1"/>
  <c r="T98" i="1"/>
  <c r="T106" i="1"/>
  <c r="R97" i="32"/>
  <c r="T103" i="32"/>
  <c r="T111" i="32"/>
  <c r="T104" i="31"/>
  <c r="U106" i="31"/>
  <c r="U110" i="23"/>
  <c r="T110" i="23"/>
  <c r="U101" i="19"/>
  <c r="T101" i="19"/>
  <c r="M114" i="24"/>
  <c r="S114" i="24" s="1"/>
  <c r="S97" i="24"/>
  <c r="U107" i="22"/>
  <c r="T107" i="22"/>
  <c r="T103" i="1"/>
  <c r="T111" i="1"/>
  <c r="S97" i="32"/>
  <c r="T100" i="32"/>
  <c r="T108" i="32"/>
  <c r="U110" i="31"/>
  <c r="T112" i="31"/>
  <c r="T100" i="30"/>
  <c r="U100" i="29"/>
  <c r="E97" i="28"/>
  <c r="S97" i="28"/>
  <c r="M114" i="28"/>
  <c r="S114" i="28" s="1"/>
  <c r="T99" i="20"/>
  <c r="E97" i="20"/>
  <c r="U99" i="20"/>
  <c r="U104" i="18"/>
  <c r="T104" i="18"/>
  <c r="E97" i="18"/>
  <c r="U104" i="11"/>
  <c r="T104" i="11"/>
  <c r="U108" i="25"/>
  <c r="T108" i="25"/>
  <c r="U105" i="24"/>
  <c r="T105" i="24"/>
  <c r="T100" i="1"/>
  <c r="T108" i="1"/>
  <c r="T115" i="1"/>
  <c r="T105" i="32"/>
  <c r="T99" i="31"/>
  <c r="R97" i="29"/>
  <c r="L114" i="29"/>
  <c r="R114" i="29" s="1"/>
  <c r="U104" i="29"/>
  <c r="T110" i="28"/>
  <c r="U101" i="13"/>
  <c r="T101" i="13"/>
  <c r="T98" i="31"/>
  <c r="E97" i="31"/>
  <c r="E97" i="29"/>
  <c r="T98" i="27"/>
  <c r="E97" i="27"/>
  <c r="L114" i="25"/>
  <c r="R114" i="25" s="1"/>
  <c r="R97" i="25"/>
  <c r="U106" i="15"/>
  <c r="T106" i="15"/>
  <c r="U112" i="29"/>
  <c r="U101" i="28"/>
  <c r="U103" i="26"/>
  <c r="T103" i="26"/>
  <c r="T110" i="19"/>
  <c r="U110" i="19"/>
  <c r="U106" i="27"/>
  <c r="T106" i="27"/>
  <c r="U111" i="26"/>
  <c r="T111" i="26"/>
  <c r="U100" i="25"/>
  <c r="T100" i="25"/>
  <c r="E97" i="25"/>
  <c r="U99" i="22"/>
  <c r="T99" i="22"/>
  <c r="U104" i="21"/>
  <c r="T104" i="21"/>
  <c r="T108" i="7"/>
  <c r="U108" i="7"/>
  <c r="U112" i="18"/>
  <c r="T112" i="18"/>
  <c r="U98" i="17"/>
  <c r="T98" i="17"/>
  <c r="E97" i="17"/>
  <c r="U104" i="17"/>
  <c r="T104" i="17"/>
  <c r="U106" i="17"/>
  <c r="T106" i="17"/>
  <c r="U112" i="17"/>
  <c r="T112" i="17"/>
  <c r="U98" i="15"/>
  <c r="T98" i="15"/>
  <c r="E97" i="15"/>
  <c r="T115" i="11"/>
  <c r="U115" i="11"/>
  <c r="E97" i="26"/>
  <c r="T115" i="20"/>
  <c r="U111" i="14"/>
  <c r="T111" i="14"/>
  <c r="U104" i="12"/>
  <c r="T104" i="12"/>
  <c r="U111" i="11"/>
  <c r="T111" i="11"/>
  <c r="T104" i="7"/>
  <c r="E97" i="7"/>
  <c r="U104" i="7"/>
  <c r="T115" i="25"/>
  <c r="T98" i="19"/>
  <c r="E97" i="19"/>
  <c r="U99" i="18"/>
  <c r="T99" i="18"/>
  <c r="U103" i="14"/>
  <c r="T103" i="14"/>
  <c r="E97" i="14"/>
  <c r="U106" i="13"/>
  <c r="T106" i="13"/>
  <c r="U103" i="9"/>
  <c r="T103" i="9"/>
  <c r="T115" i="7"/>
  <c r="U115" i="7"/>
  <c r="U107" i="18"/>
  <c r="T107" i="18"/>
  <c r="U101" i="16"/>
  <c r="T101" i="16"/>
  <c r="U109" i="16"/>
  <c r="T109" i="16"/>
  <c r="U109" i="11"/>
  <c r="T109" i="11"/>
  <c r="U100" i="8"/>
  <c r="T100" i="8"/>
  <c r="T115" i="3"/>
  <c r="U115" i="3"/>
  <c r="E97" i="21"/>
  <c r="T101" i="31"/>
  <c r="T109" i="31"/>
  <c r="E97" i="30"/>
  <c r="T98" i="30"/>
  <c r="T106" i="30"/>
  <c r="T103" i="29"/>
  <c r="T111" i="29"/>
  <c r="T100" i="28"/>
  <c r="T108" i="28"/>
  <c r="T105" i="27"/>
  <c r="T102" i="26"/>
  <c r="T110" i="26"/>
  <c r="T99" i="25"/>
  <c r="T107" i="25"/>
  <c r="T104" i="24"/>
  <c r="T112" i="24"/>
  <c r="T101" i="23"/>
  <c r="T109" i="23"/>
  <c r="E97" i="22"/>
  <c r="T98" i="22"/>
  <c r="T106" i="22"/>
  <c r="R97" i="21"/>
  <c r="T103" i="21"/>
  <c r="T111" i="21"/>
  <c r="U98" i="19"/>
  <c r="T100" i="19"/>
  <c r="T107" i="19"/>
  <c r="U101" i="18"/>
  <c r="T105" i="18"/>
  <c r="U111" i="13"/>
  <c r="T111" i="13"/>
  <c r="U99" i="12"/>
  <c r="T99" i="12"/>
  <c r="E97" i="23"/>
  <c r="U107" i="20"/>
  <c r="R97" i="19"/>
  <c r="T109" i="19"/>
  <c r="U109" i="18"/>
  <c r="L114" i="15"/>
  <c r="R114" i="15" s="1"/>
  <c r="U101" i="3"/>
  <c r="T101" i="3"/>
  <c r="U109" i="3"/>
  <c r="T109" i="3"/>
  <c r="U101" i="2"/>
  <c r="T101" i="2"/>
  <c r="U109" i="2"/>
  <c r="T109" i="2"/>
  <c r="E114" i="6"/>
  <c r="T97" i="6"/>
  <c r="M114" i="6"/>
  <c r="S114" i="6" s="1"/>
  <c r="S97" i="6"/>
  <c r="E97" i="4"/>
  <c r="U99" i="4"/>
  <c r="T99" i="4"/>
  <c r="U107" i="4"/>
  <c r="T107" i="4"/>
  <c r="M114" i="16"/>
  <c r="S114" i="16" s="1"/>
  <c r="R97" i="14"/>
  <c r="S97" i="10"/>
  <c r="T98" i="9"/>
  <c r="E97" i="9"/>
  <c r="U115" i="9"/>
  <c r="L114" i="7"/>
  <c r="R114" i="7" s="1"/>
  <c r="R97" i="7"/>
  <c r="U102" i="5"/>
  <c r="T102" i="5"/>
  <c r="U110" i="5"/>
  <c r="T110" i="5"/>
  <c r="T101" i="17"/>
  <c r="T109" i="17"/>
  <c r="E97" i="16"/>
  <c r="T98" i="16"/>
  <c r="T106" i="16"/>
  <c r="T103" i="15"/>
  <c r="T111" i="15"/>
  <c r="S97" i="14"/>
  <c r="T100" i="14"/>
  <c r="T108" i="14"/>
  <c r="T106" i="12"/>
  <c r="T111" i="12"/>
  <c r="U99" i="11"/>
  <c r="T99" i="10"/>
  <c r="T111" i="9"/>
  <c r="T108" i="8"/>
  <c r="U97" i="6"/>
  <c r="T110" i="6"/>
  <c r="T103" i="16"/>
  <c r="T111" i="16"/>
  <c r="T100" i="15"/>
  <c r="T108" i="15"/>
  <c r="T115" i="15"/>
  <c r="T105" i="14"/>
  <c r="T98" i="13"/>
  <c r="T103" i="13"/>
  <c r="T108" i="13"/>
  <c r="T101" i="11"/>
  <c r="U101" i="10"/>
  <c r="U112" i="7"/>
  <c r="U104" i="3"/>
  <c r="T104" i="3"/>
  <c r="U112" i="3"/>
  <c r="T112" i="3"/>
  <c r="U98" i="2"/>
  <c r="T98" i="2"/>
  <c r="E97" i="2"/>
  <c r="T105" i="15"/>
  <c r="T102" i="14"/>
  <c r="T110" i="14"/>
  <c r="E97" i="13"/>
  <c r="T110" i="13"/>
  <c r="T98" i="12"/>
  <c r="T103" i="12"/>
  <c r="T108" i="12"/>
  <c r="T103" i="11"/>
  <c r="T108" i="11"/>
  <c r="U105" i="10"/>
  <c r="T107" i="10"/>
  <c r="U109" i="10"/>
  <c r="U98" i="9"/>
  <c r="U101" i="6"/>
  <c r="U105" i="6"/>
  <c r="U104" i="4"/>
  <c r="T104" i="4"/>
  <c r="U112" i="4"/>
  <c r="T112" i="4"/>
  <c r="T115" i="4"/>
  <c r="R97" i="13"/>
  <c r="T100" i="13"/>
  <c r="U105" i="13"/>
  <c r="E97" i="12"/>
  <c r="E97" i="11"/>
  <c r="T110" i="11"/>
  <c r="U102" i="9"/>
  <c r="T104" i="9"/>
  <c r="U106" i="9"/>
  <c r="U99" i="8"/>
  <c r="T101" i="8"/>
  <c r="U103" i="8"/>
  <c r="L114" i="8"/>
  <c r="R114" i="8" s="1"/>
  <c r="T105" i="7"/>
  <c r="M114" i="7"/>
  <c r="S114" i="7" s="1"/>
  <c r="U99" i="5"/>
  <c r="T99" i="5"/>
  <c r="U107" i="5"/>
  <c r="T107" i="5"/>
  <c r="T104" i="10"/>
  <c r="T112" i="10"/>
  <c r="L114" i="10"/>
  <c r="R114" i="10" s="1"/>
  <c r="T101" i="9"/>
  <c r="T109" i="9"/>
  <c r="M114" i="9"/>
  <c r="S114" i="9" s="1"/>
  <c r="E97" i="8"/>
  <c r="T98" i="8"/>
  <c r="T106" i="8"/>
  <c r="T115" i="6"/>
  <c r="T105" i="5"/>
  <c r="T102" i="4"/>
  <c r="T110" i="4"/>
  <c r="T99" i="3"/>
  <c r="T107" i="3"/>
  <c r="T104" i="2"/>
  <c r="T112" i="2"/>
  <c r="L114" i="3"/>
  <c r="R114" i="3" s="1"/>
  <c r="M114" i="3"/>
  <c r="S114" i="3" s="1"/>
  <c r="T106" i="2"/>
  <c r="E97" i="3"/>
  <c r="E97" i="5"/>
  <c r="U115" i="17" l="1"/>
  <c r="U115" i="29"/>
  <c r="T61" i="12"/>
  <c r="U61" i="1"/>
  <c r="U32" i="1"/>
  <c r="U61" i="2"/>
  <c r="T115" i="19"/>
  <c r="U32" i="15"/>
  <c r="U61" i="11"/>
  <c r="E114" i="24"/>
  <c r="T115" i="31"/>
  <c r="T61" i="5"/>
  <c r="U97" i="24"/>
  <c r="U97" i="10"/>
  <c r="T61" i="4"/>
  <c r="Q114" i="2"/>
  <c r="Q115" i="2"/>
  <c r="P114" i="26"/>
  <c r="P114" i="18"/>
  <c r="Q115" i="27"/>
  <c r="Q114" i="27"/>
  <c r="P115" i="19"/>
  <c r="P114" i="19"/>
  <c r="Q115" i="16"/>
  <c r="Q114" i="16"/>
  <c r="U115" i="12"/>
  <c r="T115" i="12"/>
  <c r="T35" i="15"/>
  <c r="U35" i="15"/>
  <c r="Q114" i="14"/>
  <c r="Q115" i="14"/>
  <c r="T26" i="7"/>
  <c r="U26" i="7"/>
  <c r="T35" i="11"/>
  <c r="U35" i="11"/>
  <c r="P115" i="10"/>
  <c r="P114" i="10"/>
  <c r="P114" i="1"/>
  <c r="P115" i="1"/>
  <c r="T35" i="19"/>
  <c r="U35" i="19"/>
  <c r="P114" i="30"/>
  <c r="Q115" i="28"/>
  <c r="Q114" i="28"/>
  <c r="Q114" i="24"/>
  <c r="Q115" i="24"/>
  <c r="U115" i="23"/>
  <c r="T115" i="23"/>
  <c r="Q115" i="21"/>
  <c r="Q114" i="21"/>
  <c r="Q115" i="11"/>
  <c r="Q114" i="11"/>
  <c r="U115" i="5"/>
  <c r="T115" i="5"/>
  <c r="T32" i="3"/>
  <c r="U32" i="3"/>
  <c r="U35" i="30"/>
  <c r="T35" i="30"/>
  <c r="Q115" i="23"/>
  <c r="Q114" i="23"/>
  <c r="P115" i="23"/>
  <c r="P114" i="23"/>
  <c r="U115" i="16"/>
  <c r="T115" i="16"/>
  <c r="T115" i="14"/>
  <c r="U115" i="14"/>
  <c r="Q114" i="1"/>
  <c r="Q115" i="1"/>
  <c r="Q115" i="4"/>
  <c r="Q114" i="4"/>
  <c r="P114" i="20"/>
  <c r="P115" i="27"/>
  <c r="P114" i="27"/>
  <c r="Q115" i="19"/>
  <c r="Q114" i="19"/>
  <c r="T115" i="10"/>
  <c r="P115" i="24"/>
  <c r="T115" i="26"/>
  <c r="Q114" i="25"/>
  <c r="Q115" i="25"/>
  <c r="P114" i="29"/>
  <c r="P115" i="29"/>
  <c r="U115" i="21"/>
  <c r="T115" i="21"/>
  <c r="P114" i="17"/>
  <c r="P115" i="17"/>
  <c r="U32" i="14"/>
  <c r="T32" i="14"/>
  <c r="U35" i="14"/>
  <c r="T35" i="14"/>
  <c r="Q115" i="7"/>
  <c r="Q114" i="7"/>
  <c r="Q115" i="9"/>
  <c r="Q114" i="9"/>
  <c r="T35" i="3"/>
  <c r="U35" i="3"/>
  <c r="Q114" i="20"/>
  <c r="Q115" i="20"/>
  <c r="Q115" i="17"/>
  <c r="Q114" i="17"/>
  <c r="P114" i="15"/>
  <c r="P115" i="15"/>
  <c r="U26" i="18"/>
  <c r="T26" i="18"/>
  <c r="P115" i="7"/>
  <c r="P114" i="7"/>
  <c r="U61" i="9"/>
  <c r="T61" i="9"/>
  <c r="T32" i="11"/>
  <c r="U32" i="11"/>
  <c r="P114" i="3"/>
  <c r="P115" i="3"/>
  <c r="Q115" i="32"/>
  <c r="Q114" i="32"/>
  <c r="E114" i="10"/>
  <c r="U114" i="10" s="1"/>
  <c r="T115" i="13"/>
  <c r="P114" i="31"/>
  <c r="P115" i="31"/>
  <c r="T115" i="28"/>
  <c r="P114" i="25"/>
  <c r="P115" i="25"/>
  <c r="Q114" i="22"/>
  <c r="Q115" i="22"/>
  <c r="Q114" i="13"/>
  <c r="Q115" i="13"/>
  <c r="T26" i="3"/>
  <c r="U26" i="3"/>
  <c r="Q114" i="3"/>
  <c r="Q115" i="3"/>
  <c r="Q114" i="31"/>
  <c r="Q115" i="31"/>
  <c r="Q114" i="29"/>
  <c r="Q115" i="29"/>
  <c r="Q114" i="18"/>
  <c r="Q115" i="18"/>
  <c r="U115" i="22"/>
  <c r="T115" i="22"/>
  <c r="Q114" i="15"/>
  <c r="Q115" i="15"/>
  <c r="P115" i="12"/>
  <c r="P114" i="12"/>
  <c r="U115" i="8"/>
  <c r="T115" i="8"/>
  <c r="P115" i="11"/>
  <c r="P114" i="11"/>
  <c r="P115" i="13"/>
  <c r="P114" i="13"/>
  <c r="Q115" i="5"/>
  <c r="Q114" i="5"/>
  <c r="U97" i="11"/>
  <c r="T97" i="11"/>
  <c r="E114" i="11"/>
  <c r="U97" i="12"/>
  <c r="T97" i="12"/>
  <c r="E114" i="12"/>
  <c r="U97" i="14"/>
  <c r="T97" i="14"/>
  <c r="E114" i="14"/>
  <c r="E114" i="31"/>
  <c r="U97" i="31"/>
  <c r="T97" i="31"/>
  <c r="E114" i="17"/>
  <c r="U97" i="17"/>
  <c r="T97" i="17"/>
  <c r="U97" i="29"/>
  <c r="T97" i="29"/>
  <c r="E114" i="29"/>
  <c r="T97" i="2"/>
  <c r="E114" i="2"/>
  <c r="U97" i="2"/>
  <c r="U97" i="32"/>
  <c r="T97" i="32"/>
  <c r="E114" i="32"/>
  <c r="E114" i="22"/>
  <c r="U97" i="22"/>
  <c r="T97" i="22"/>
  <c r="U97" i="30"/>
  <c r="T97" i="30"/>
  <c r="E114" i="30"/>
  <c r="U97" i="7"/>
  <c r="T97" i="7"/>
  <c r="E114" i="7"/>
  <c r="T97" i="8"/>
  <c r="E114" i="8"/>
  <c r="U97" i="8"/>
  <c r="E114" i="5"/>
  <c r="U97" i="5"/>
  <c r="T97" i="5"/>
  <c r="U114" i="6"/>
  <c r="T114" i="6"/>
  <c r="E114" i="23"/>
  <c r="U97" i="23"/>
  <c r="T97" i="23"/>
  <c r="U97" i="26"/>
  <c r="T97" i="26"/>
  <c r="E114" i="26"/>
  <c r="U97" i="25"/>
  <c r="T97" i="25"/>
  <c r="E114" i="25"/>
  <c r="E114" i="18"/>
  <c r="U97" i="18"/>
  <c r="T97" i="18"/>
  <c r="T97" i="28"/>
  <c r="E114" i="28"/>
  <c r="U97" i="28"/>
  <c r="E114" i="20"/>
  <c r="U97" i="20"/>
  <c r="T97" i="20"/>
  <c r="E114" i="4"/>
  <c r="U97" i="4"/>
  <c r="T97" i="4"/>
  <c r="E114" i="3"/>
  <c r="U97" i="3"/>
  <c r="T97" i="3"/>
  <c r="T97" i="16"/>
  <c r="E114" i="16"/>
  <c r="U97" i="16"/>
  <c r="T114" i="10"/>
  <c r="T97" i="13"/>
  <c r="E114" i="13"/>
  <c r="U97" i="13"/>
  <c r="E114" i="21"/>
  <c r="U97" i="21"/>
  <c r="T97" i="21"/>
  <c r="U97" i="27"/>
  <c r="T97" i="27"/>
  <c r="E114" i="27"/>
  <c r="U97" i="9"/>
  <c r="E114" i="9"/>
  <c r="T97" i="9"/>
  <c r="E114" i="19"/>
  <c r="U97" i="19"/>
  <c r="T97" i="19"/>
  <c r="U97" i="15"/>
  <c r="T97" i="15"/>
  <c r="E114" i="15"/>
  <c r="U97" i="1"/>
  <c r="T97" i="1"/>
  <c r="E114" i="1"/>
  <c r="U114" i="24"/>
  <c r="T114" i="24"/>
  <c r="U114" i="3" l="1"/>
  <c r="T114" i="3"/>
  <c r="U114" i="28"/>
  <c r="T114" i="28"/>
  <c r="U114" i="26"/>
  <c r="T114" i="26"/>
  <c r="T114" i="30"/>
  <c r="U114" i="30"/>
  <c r="U114" i="12"/>
  <c r="T114" i="12"/>
  <c r="U114" i="15"/>
  <c r="T114" i="15"/>
  <c r="U114" i="27"/>
  <c r="T114" i="27"/>
  <c r="U114" i="17"/>
  <c r="T114" i="17"/>
  <c r="U114" i="4"/>
  <c r="T114" i="4"/>
  <c r="U114" i="2"/>
  <c r="T114" i="2"/>
  <c r="T114" i="13"/>
  <c r="U114" i="13"/>
  <c r="T114" i="1"/>
  <c r="U114" i="1"/>
  <c r="U114" i="16"/>
  <c r="T114" i="16"/>
  <c r="U114" i="18"/>
  <c r="T114" i="18"/>
  <c r="U114" i="8"/>
  <c r="T114" i="8"/>
  <c r="T114" i="11"/>
  <c r="U114" i="11"/>
  <c r="T114" i="19"/>
  <c r="U114" i="19"/>
  <c r="T114" i="21"/>
  <c r="U114" i="21"/>
  <c r="T114" i="25"/>
  <c r="U114" i="25"/>
  <c r="U114" i="23"/>
  <c r="T114" i="23"/>
  <c r="T114" i="29"/>
  <c r="U114" i="29"/>
  <c r="U114" i="31"/>
  <c r="T114" i="31"/>
  <c r="U114" i="32"/>
  <c r="T114" i="32"/>
  <c r="U114" i="5"/>
  <c r="T114" i="5"/>
  <c r="U114" i="9"/>
  <c r="T114" i="9"/>
  <c r="U114" i="20"/>
  <c r="T114" i="20"/>
  <c r="T114" i="7"/>
  <c r="U114" i="7"/>
  <c r="U114" i="22"/>
  <c r="T114" i="22"/>
  <c r="U114" i="14"/>
  <c r="T114" i="14"/>
</calcChain>
</file>

<file path=xl/sharedStrings.xml><?xml version="1.0" encoding="utf-8"?>
<sst xmlns="http://schemas.openxmlformats.org/spreadsheetml/2006/main" count="11812" uniqueCount="159">
  <si>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</si>
  <si>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</si>
  <si>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</si>
  <si>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</si>
  <si>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NORTHERN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</si>
  <si>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</si>
  <si>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</si>
  <si>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</si>
  <si>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</si>
  <si>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</si>
  <si>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</si>
  <si>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</si>
  <si>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</si>
  <si>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</si>
  <si>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</si>
  <si>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</si>
  <si>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</si>
  <si>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</si>
  <si>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</si>
  <si>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</si>
  <si>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</si>
  <si>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</si>
  <si>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</si>
  <si>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</si>
  <si>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</si>
  <si>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</si>
  <si>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</si>
  <si>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</si>
  <si>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</si>
  <si>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</si>
  <si>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</si>
  <si>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</si>
  <si>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</si>
  <si>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</si>
  <si>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</si>
  <si>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</si>
  <si>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</si>
  <si>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</si>
  <si>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</si>
  <si>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</si>
  <si>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</si>
  <si>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</si>
  <si>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</si>
  <si>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</si>
  <si>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</si>
  <si>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</si>
  <si>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</si>
  <si>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</si>
  <si>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</si>
  <si>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</si>
  <si>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</si>
  <si>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</si>
  <si>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</si>
  <si>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</si>
  <si>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</si>
  <si>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</si>
  <si>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</si>
  <si>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</si>
  <si>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</si>
  <si>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</si>
  <si>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</si>
  <si>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</si>
  <si>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</si>
  <si>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</si>
  <si>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</si>
  <si>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</si>
  <si>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</si>
  <si>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</si>
  <si>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</si>
  <si>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</si>
  <si>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</si>
  <si>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</si>
  <si>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</si>
  <si>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</si>
  <si>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</si>
  <si>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</si>
  <si>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</si>
  <si>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</si>
  <si>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</si>
  <si>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</si>
  <si>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</si>
  <si>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</si>
  <si>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</si>
  <si>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</si>
  <si>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</si>
  <si>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</si>
  <si>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</si>
  <si>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</si>
  <si>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</si>
  <si>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</si>
  <si>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</si>
  <si>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</si>
  <si>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</si>
  <si>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</si>
  <si>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</si>
  <si>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</si>
  <si>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</si>
  <si>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</si>
  <si>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</si>
  <si>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</si>
  <si>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</si>
  <si>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</si>
  <si>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</si>
  <si>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</si>
  <si>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</si>
  <si>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</si>
  <si>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</si>
  <si>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</si>
  <si>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</si>
  <si>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</si>
  <si>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</si>
  <si>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</si>
  <si>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</si>
  <si>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</si>
  <si>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JOE MOROLONG (NC451)</t>
  </si>
  <si>
    <t>NORTHERN CAPE: GA-SEGONYANA (NC452)</t>
  </si>
  <si>
    <t>NORTHERN CAPE: GAMAGARA (NC453)</t>
  </si>
  <si>
    <t>NORTHERN CAPE: JOHN TAOLO GAETSEWE (DC45)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</si>
  <si>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</si>
  <si>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</si>
  <si>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</si>
  <si>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</si>
  <si>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</si>
  <si>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</si>
  <si>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NAMAKWA (DC6)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</si>
  <si>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</si>
  <si>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</si>
  <si>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</si>
  <si>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</si>
  <si>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</si>
  <si>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</si>
  <si>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</si>
  <si>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</si>
  <si>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PIXLEY KA SEME (NC) (DC7)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</si>
  <si>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</si>
  <si>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</si>
  <si>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</si>
  <si>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</si>
  <si>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</si>
  <si>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Z F MGCAWU (DC8)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</si>
  <si>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</si>
  <si>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</si>
  <si>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</si>
  <si>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</si>
  <si>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FRANCES BAARD (DC9)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</si>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</sst>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78200000</v>
      </c>
      <c r="C10" s="108"/>
      <c r="D10" s="108"/>
      <c r="E10" s="108">
        <f t="shared" ref="E10:E17" si="0">$B10      +$C10      +$D10</f>
        <v>78200000</v>
      </c>
      <c r="F10" s="109">
        <v>78200000</v>
      </c>
      <c r="G10" s="110">
        <v>78200000</v>
      </c>
      <c r="H10" s="109">
        <v>9817000</v>
      </c>
      <c r="I10" s="110">
        <v>-5910831</v>
      </c>
      <c r="J10" s="109">
        <v>14238000</v>
      </c>
      <c r="K10" s="110">
        <v>17352825</v>
      </c>
      <c r="L10" s="109"/>
      <c r="M10" s="110"/>
      <c r="N10" s="109"/>
      <c r="O10" s="110"/>
      <c r="P10" s="109">
        <f t="shared" ref="P10:P17" si="1">$H10      +$J10      +$L10      +$N10</f>
        <v>24055000</v>
      </c>
      <c r="Q10" s="110">
        <f t="shared" ref="Q10:Q17" si="2">$I10      +$K10      +$M10      +$O10</f>
        <v>11441994</v>
      </c>
      <c r="R10" s="54">
        <f t="shared" ref="R10:R17" si="3">IF(($H10      =0),0,((($J10      -$H10      )/$H10      )*100))</f>
        <v>45.03412447794642</v>
      </c>
      <c r="S10" s="55">
        <f t="shared" ref="S10:S17" si="4">IF(($I10      =0),0,((($K10      -$I10      )/$I10      )*100))</f>
        <v>-393.57674073239446</v>
      </c>
      <c r="T10" s="54">
        <f t="shared" ref="T10:T16" si="5">IF(($E10      =0),0,(($P10      /$E10      )*100))</f>
        <v>30.760869565217391</v>
      </c>
      <c r="U10" s="56">
        <f t="shared" ref="U10:U16" si="6">IF(($E10      =0),0,(($Q10      /$E10      )*100))</f>
        <v>14.631705882352941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9100000</v>
      </c>
      <c r="C11" s="108"/>
      <c r="D11" s="108"/>
      <c r="E11" s="108">
        <f t="shared" si="0"/>
        <v>9100000</v>
      </c>
      <c r="F11" s="109">
        <v>9100000</v>
      </c>
      <c r="G11" s="110">
        <v>5100000</v>
      </c>
      <c r="H11" s="109">
        <v>2382000</v>
      </c>
      <c r="I11" s="110">
        <v>1607398</v>
      </c>
      <c r="J11" s="109">
        <v>1740000</v>
      </c>
      <c r="K11" s="110">
        <v>1924775</v>
      </c>
      <c r="L11" s="109"/>
      <c r="M11" s="110"/>
      <c r="N11" s="109"/>
      <c r="O11" s="110"/>
      <c r="P11" s="109">
        <f t="shared" si="1"/>
        <v>4122000</v>
      </c>
      <c r="Q11" s="110">
        <f t="shared" si="2"/>
        <v>3532173</v>
      </c>
      <c r="R11" s="54">
        <f t="shared" si="3"/>
        <v>-26.952141057934508</v>
      </c>
      <c r="S11" s="55">
        <f t="shared" si="4"/>
        <v>19.744767630667699</v>
      </c>
      <c r="T11" s="54">
        <f t="shared" si="5"/>
        <v>45.296703296703292</v>
      </c>
      <c r="U11" s="56">
        <f t="shared" si="6"/>
        <v>38.815087912087911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59455000</v>
      </c>
      <c r="C14" s="108"/>
      <c r="D14" s="108"/>
      <c r="E14" s="108">
        <f t="shared" si="0"/>
        <v>59455000</v>
      </c>
      <c r="F14" s="109">
        <v>59455000</v>
      </c>
      <c r="G14" s="110">
        <v>39000000</v>
      </c>
      <c r="H14" s="109">
        <v>19107000</v>
      </c>
      <c r="I14" s="110">
        <v>12908145</v>
      </c>
      <c r="J14" s="109">
        <v>11176000</v>
      </c>
      <c r="K14" s="110">
        <v>17440245</v>
      </c>
      <c r="L14" s="109"/>
      <c r="M14" s="110"/>
      <c r="N14" s="109"/>
      <c r="O14" s="110"/>
      <c r="P14" s="109">
        <f t="shared" si="1"/>
        <v>30283000</v>
      </c>
      <c r="Q14" s="110">
        <f t="shared" si="2"/>
        <v>30348390</v>
      </c>
      <c r="R14" s="54">
        <f t="shared" si="3"/>
        <v>-41.508347725964306</v>
      </c>
      <c r="S14" s="55">
        <f t="shared" si="4"/>
        <v>35.110389602843782</v>
      </c>
      <c r="T14" s="54">
        <f t="shared" si="5"/>
        <v>50.934320074005548</v>
      </c>
      <c r="U14" s="56">
        <f t="shared" si="6"/>
        <v>51.044302413590117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92000000</v>
      </c>
      <c r="C16" s="108"/>
      <c r="D16" s="108"/>
      <c r="E16" s="108">
        <f t="shared" si="0"/>
        <v>92000000</v>
      </c>
      <c r="F16" s="109">
        <v>92000000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242755000</v>
      </c>
      <c r="C17" s="111">
        <f>SUM(C9:C16)</f>
        <v>0</v>
      </c>
      <c r="D17" s="111"/>
      <c r="E17" s="111">
        <f t="shared" si="0"/>
        <v>242755000</v>
      </c>
      <c r="F17" s="112">
        <f t="shared" ref="F17:O17" si="7">SUM(F9:F16)</f>
        <v>242755000</v>
      </c>
      <c r="G17" s="113">
        <f t="shared" si="7"/>
        <v>122300000</v>
      </c>
      <c r="H17" s="112">
        <f t="shared" si="7"/>
        <v>31306000</v>
      </c>
      <c r="I17" s="113">
        <f t="shared" si="7"/>
        <v>8604712</v>
      </c>
      <c r="J17" s="112">
        <f t="shared" si="7"/>
        <v>27154000</v>
      </c>
      <c r="K17" s="113">
        <f t="shared" si="7"/>
        <v>36717845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58460000</v>
      </c>
      <c r="Q17" s="113">
        <f t="shared" si="2"/>
        <v>45322557</v>
      </c>
      <c r="R17" s="58">
        <f t="shared" si="3"/>
        <v>-13.262633361017057</v>
      </c>
      <c r="S17" s="59">
        <f t="shared" si="4"/>
        <v>326.71788434057987</v>
      </c>
      <c r="T17" s="58">
        <f>IF((SUM($E9:$E14))=0,0,(P17/(SUM($E9:$E14))*100))</f>
        <v>39.835099315185175</v>
      </c>
      <c r="U17" s="60">
        <f>IF((SUM($E9:$E14))=0,0,(Q17/(SUM($E9:$E14))*100))</f>
        <v>30.883143334128309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 t="shared" ref="E19:E26" si="8">$B19      +$C19      +$D19</f>
        <v>78371000</v>
      </c>
      <c r="F19" s="109">
        <v>78371000</v>
      </c>
      <c r="G19" s="110">
        <v>59976000</v>
      </c>
      <c r="H19" s="109">
        <v>12354000</v>
      </c>
      <c r="I19" s="110">
        <v>12401550</v>
      </c>
      <c r="J19" s="109">
        <v>22593000</v>
      </c>
      <c r="K19" s="110">
        <v>27548750</v>
      </c>
      <c r="L19" s="109"/>
      <c r="M19" s="110"/>
      <c r="N19" s="109"/>
      <c r="O19" s="110"/>
      <c r="P19" s="109">
        <f t="shared" ref="P19:P26" si="9">$H19      +$J19      +$L19      +$N19</f>
        <v>34947000</v>
      </c>
      <c r="Q19" s="110">
        <f t="shared" ref="Q19:Q26" si="10">$I19      +$K19      +$M19      +$O19</f>
        <v>39950300</v>
      </c>
      <c r="R19" s="54">
        <f t="shared" ref="R19:R26" si="11">IF(($H19      =0),0,((($J19      -$H19      )/$H19      )*100))</f>
        <v>82.880038853812536</v>
      </c>
      <c r="S19" s="55">
        <f t="shared" ref="S19:S26" si="12">IF(($I19      =0),0,((($K19      -$I19      )/$I19      )*100))</f>
        <v>122.1395712632695</v>
      </c>
      <c r="T19" s="54">
        <f t="shared" ref="T19:T25" si="13">IF(($E19      =0),0,(($P19      /$E19      )*100))</f>
        <v>44.591749499176991</v>
      </c>
      <c r="U19" s="56">
        <f t="shared" ref="U19:U25" si="14">IF(($E19      =0),0,(($Q19      /$E19      )*100))</f>
        <v>50.975871176838375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 t="shared" si="8"/>
        <v>78371000</v>
      </c>
      <c r="F26" s="112">
        <f t="shared" ref="F26:O26" si="15">SUM(F19:F25)</f>
        <v>78371000</v>
      </c>
      <c r="G26" s="113">
        <f t="shared" si="15"/>
        <v>59976000</v>
      </c>
      <c r="H26" s="112">
        <f t="shared" si="15"/>
        <v>12354000</v>
      </c>
      <c r="I26" s="113">
        <f t="shared" si="15"/>
        <v>12401550</v>
      </c>
      <c r="J26" s="112">
        <f t="shared" si="15"/>
        <v>22593000</v>
      </c>
      <c r="K26" s="113">
        <f t="shared" si="15"/>
        <v>27548750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34947000</v>
      </c>
      <c r="Q26" s="113">
        <f t="shared" si="10"/>
        <v>39950300</v>
      </c>
      <c r="R26" s="58">
        <f t="shared" si="11"/>
        <v>82.880038853812536</v>
      </c>
      <c r="S26" s="59">
        <f t="shared" si="12"/>
        <v>122.1395712632695</v>
      </c>
      <c r="T26" s="58">
        <f>IF(($E26-$E21-$E25)   =0,0,($P26   /($E26-$E21-$E25)   )*100)</f>
        <v>44.591749499176991</v>
      </c>
      <c r="U26" s="60">
        <f>IF(($E26-$E21-$E25)   =0,0,($Q26   /($E26-$E21-$E25)   )*100)</f>
        <v>50.975871176838375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15574000</v>
      </c>
      <c r="C31" s="108"/>
      <c r="D31" s="108"/>
      <c r="E31" s="108">
        <f>$B31      +$C31      +$D31</f>
        <v>15574000</v>
      </c>
      <c r="F31" s="109">
        <v>15574000</v>
      </c>
      <c r="G31" s="110">
        <v>10903000</v>
      </c>
      <c r="H31" s="109">
        <v>2687000</v>
      </c>
      <c r="I31" s="110">
        <v>2051505</v>
      </c>
      <c r="J31" s="109">
        <v>5153000</v>
      </c>
      <c r="K31" s="110">
        <v>3543909</v>
      </c>
      <c r="L31" s="109"/>
      <c r="M31" s="110"/>
      <c r="N31" s="109"/>
      <c r="O31" s="110"/>
      <c r="P31" s="109">
        <f>$H31      +$J31      +$L31      +$N31</f>
        <v>7840000</v>
      </c>
      <c r="Q31" s="110">
        <f>$I31      +$K31      +$M31      +$O31</f>
        <v>5595414</v>
      </c>
      <c r="R31" s="54">
        <f>IF(($H31      =0),0,((($J31      -$H31      )/$H31      )*100))</f>
        <v>91.77521399330108</v>
      </c>
      <c r="S31" s="55">
        <f>IF(($I31      =0),0,((($K31      -$I31      )/$I31      )*100))</f>
        <v>72.746788333443007</v>
      </c>
      <c r="T31" s="54">
        <f>IF(($E31      =0),0,(($P31      /$E31      )*100))</f>
        <v>50.340310774367538</v>
      </c>
      <c r="U31" s="56">
        <f>IF(($E31      =0),0,(($Q31      /$E31      )*100))</f>
        <v>35.927918325414154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15574000</v>
      </c>
      <c r="C32" s="111">
        <f>SUM(C28:C31)</f>
        <v>0</v>
      </c>
      <c r="D32" s="111"/>
      <c r="E32" s="111">
        <f>$B32      +$C32      +$D32</f>
        <v>15574000</v>
      </c>
      <c r="F32" s="112">
        <f t="shared" ref="F32:O32" si="16">SUM(F28:F31)</f>
        <v>15574000</v>
      </c>
      <c r="G32" s="113">
        <f t="shared" si="16"/>
        <v>10903000</v>
      </c>
      <c r="H32" s="112">
        <f t="shared" si="16"/>
        <v>2687000</v>
      </c>
      <c r="I32" s="113">
        <f t="shared" si="16"/>
        <v>2051505</v>
      </c>
      <c r="J32" s="112">
        <f t="shared" si="16"/>
        <v>5153000</v>
      </c>
      <c r="K32" s="113">
        <f t="shared" si="16"/>
        <v>3543909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7840000</v>
      </c>
      <c r="Q32" s="113">
        <f>$I32      +$K32      +$M32      +$O32</f>
        <v>5595414</v>
      </c>
      <c r="R32" s="58">
        <f>IF(($H32      =0),0,((($J32      -$H32      )/$H32      )*100))</f>
        <v>91.77521399330108</v>
      </c>
      <c r="S32" s="59">
        <f>IF(($I32      =0),0,((($K32      -$I32      )/$I32      )*100))</f>
        <v>72.746788333443007</v>
      </c>
      <c r="T32" s="58">
        <f>IF($E32   =0,0,($P32   /$E32   )*100)</f>
        <v>50.340310774367538</v>
      </c>
      <c r="U32" s="60">
        <f>IF($E32   =0,0,($Q32   /$E32   )*100)</f>
        <v>35.927918325414154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26129000</v>
      </c>
      <c r="C34" s="108"/>
      <c r="D34" s="108"/>
      <c r="E34" s="108">
        <f>$B34      +$C34      +$D34</f>
        <v>26129000</v>
      </c>
      <c r="F34" s="109">
        <v>26129000</v>
      </c>
      <c r="G34" s="110">
        <v>18289000</v>
      </c>
      <c r="H34" s="109">
        <v>5184000</v>
      </c>
      <c r="I34" s="110">
        <v>2050529</v>
      </c>
      <c r="J34" s="109">
        <v>5689000</v>
      </c>
      <c r="K34" s="110">
        <v>8602555</v>
      </c>
      <c r="L34" s="109"/>
      <c r="M34" s="110"/>
      <c r="N34" s="109"/>
      <c r="O34" s="110"/>
      <c r="P34" s="109">
        <f>$H34      +$J34      +$L34      +$N34</f>
        <v>10873000</v>
      </c>
      <c r="Q34" s="110">
        <f>$I34      +$K34      +$M34      +$O34</f>
        <v>10653084</v>
      </c>
      <c r="R34" s="54">
        <f>IF(($H34      =0),0,((($J34      -$H34      )/$H34      )*100))</f>
        <v>9.7415123456790127</v>
      </c>
      <c r="S34" s="55">
        <f>IF(($I34      =0),0,((($K34      -$I34      )/$I34      )*100))</f>
        <v>319.52857043231285</v>
      </c>
      <c r="T34" s="54">
        <f>IF(($E34      =0),0,(($P34      /$E34      )*100))</f>
        <v>41.612767423169657</v>
      </c>
      <c r="U34" s="56">
        <f>IF(($E34      =0),0,(($Q34      /$E34      )*100))</f>
        <v>40.771112556929083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26129000</v>
      </c>
      <c r="C35" s="111">
        <f>C34</f>
        <v>0</v>
      </c>
      <c r="D35" s="111"/>
      <c r="E35" s="111">
        <f>$B35      +$C35      +$D35</f>
        <v>26129000</v>
      </c>
      <c r="F35" s="112">
        <f t="shared" ref="F35:O35" si="17">F34</f>
        <v>26129000</v>
      </c>
      <c r="G35" s="113">
        <f t="shared" si="17"/>
        <v>18289000</v>
      </c>
      <c r="H35" s="112">
        <f t="shared" si="17"/>
        <v>5184000</v>
      </c>
      <c r="I35" s="113">
        <f t="shared" si="17"/>
        <v>2050529</v>
      </c>
      <c r="J35" s="112">
        <f t="shared" si="17"/>
        <v>5689000</v>
      </c>
      <c r="K35" s="113">
        <f t="shared" si="17"/>
        <v>8602555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10873000</v>
      </c>
      <c r="Q35" s="113">
        <f>$I35      +$K35      +$M35      +$O35</f>
        <v>10653084</v>
      </c>
      <c r="R35" s="58">
        <f>IF(($H35      =0),0,((($J35      -$H35      )/$H35      )*100))</f>
        <v>9.7415123456790127</v>
      </c>
      <c r="S35" s="59">
        <f>IF(($I35      =0),0,((($K35      -$I35      )/$I35      )*100))</f>
        <v>319.52857043231285</v>
      </c>
      <c r="T35" s="58">
        <f>IF($E35   =0,0,($P35   /$E35   )*100)</f>
        <v>41.612767423169657</v>
      </c>
      <c r="U35" s="60">
        <f>IF($E35   =0,0,($Q35   /$E35   )*100)</f>
        <v>40.771112556929083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114878000</v>
      </c>
      <c r="C37" s="108"/>
      <c r="D37" s="108"/>
      <c r="E37" s="108">
        <f t="shared" ref="E37:E42" si="18">$B37      +$C37      +$D37</f>
        <v>114878000</v>
      </c>
      <c r="F37" s="109">
        <v>114878000</v>
      </c>
      <c r="G37" s="110">
        <v>74594000</v>
      </c>
      <c r="H37" s="109">
        <v>21212000</v>
      </c>
      <c r="I37" s="110">
        <v>5028108</v>
      </c>
      <c r="J37" s="109">
        <v>33104000</v>
      </c>
      <c r="K37" s="110">
        <v>25972767</v>
      </c>
      <c r="L37" s="109"/>
      <c r="M37" s="110"/>
      <c r="N37" s="109"/>
      <c r="O37" s="110"/>
      <c r="P37" s="109">
        <f t="shared" ref="P37:P42" si="19">$H37      +$J37      +$L37      +$N37</f>
        <v>54316000</v>
      </c>
      <c r="Q37" s="110">
        <f t="shared" ref="Q37:Q42" si="20">$I37      +$K37      +$M37      +$O37</f>
        <v>31000875</v>
      </c>
      <c r="R37" s="54">
        <f t="shared" ref="R37:R42" si="21">IF(($H37      =0),0,((($J37      -$H37      )/$H37      )*100))</f>
        <v>56.06260607203469</v>
      </c>
      <c r="S37" s="55">
        <f t="shared" ref="S37:S42" si="22">IF(($I37      =0),0,((($K37      -$I37      )/$I37      )*100))</f>
        <v>416.55149412065134</v>
      </c>
      <c r="T37" s="54">
        <f t="shared" ref="T37:T41" si="23">IF(($E37      =0),0,(($P37      /$E37      )*100))</f>
        <v>47.281463813785059</v>
      </c>
      <c r="U37" s="56">
        <f t="shared" ref="U37:U41" si="24">IF(($E37      =0),0,(($Q37      /$E37      )*100))</f>
        <v>26.985911140514286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169420000</v>
      </c>
      <c r="C38" s="108"/>
      <c r="D38" s="108"/>
      <c r="E38" s="108">
        <f t="shared" si="18"/>
        <v>169420000</v>
      </c>
      <c r="F38" s="109">
        <v>154038000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 t="shared" si="18"/>
        <v>18000000</v>
      </c>
      <c r="F40" s="109">
        <v>18000000</v>
      </c>
      <c r="G40" s="110">
        <v>10650000</v>
      </c>
      <c r="H40" s="109"/>
      <c r="I40" s="110">
        <v>700428</v>
      </c>
      <c r="J40" s="109">
        <v>4406000</v>
      </c>
      <c r="K40" s="110">
        <v>4069689</v>
      </c>
      <c r="L40" s="109"/>
      <c r="M40" s="110"/>
      <c r="N40" s="109"/>
      <c r="O40" s="110"/>
      <c r="P40" s="109">
        <f t="shared" si="19"/>
        <v>4406000</v>
      </c>
      <c r="Q40" s="110">
        <f t="shared" si="20"/>
        <v>4770117</v>
      </c>
      <c r="R40" s="54">
        <f t="shared" si="21"/>
        <v>0</v>
      </c>
      <c r="S40" s="55">
        <f t="shared" si="22"/>
        <v>481.0288851959088</v>
      </c>
      <c r="T40" s="54">
        <f t="shared" si="23"/>
        <v>24.477777777777778</v>
      </c>
      <c r="U40" s="56">
        <f t="shared" si="24"/>
        <v>26.500649999999997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302298000</v>
      </c>
      <c r="C42" s="111">
        <f>SUM(C37:C41)</f>
        <v>0</v>
      </c>
      <c r="D42" s="111"/>
      <c r="E42" s="111">
        <f t="shared" si="18"/>
        <v>302298000</v>
      </c>
      <c r="F42" s="112">
        <f t="shared" ref="F42:O42" si="25">SUM(F37:F41)</f>
        <v>286916000</v>
      </c>
      <c r="G42" s="113">
        <f t="shared" si="25"/>
        <v>85244000</v>
      </c>
      <c r="H42" s="112">
        <f t="shared" si="25"/>
        <v>21212000</v>
      </c>
      <c r="I42" s="113">
        <f t="shared" si="25"/>
        <v>5728536</v>
      </c>
      <c r="J42" s="112">
        <f t="shared" si="25"/>
        <v>37510000</v>
      </c>
      <c r="K42" s="113">
        <f t="shared" si="25"/>
        <v>30042456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58722000</v>
      </c>
      <c r="Q42" s="113">
        <f t="shared" si="20"/>
        <v>35770992</v>
      </c>
      <c r="R42" s="58">
        <f t="shared" si="21"/>
        <v>76.833867622100698</v>
      </c>
      <c r="S42" s="59">
        <f t="shared" si="22"/>
        <v>424.43514363879353</v>
      </c>
      <c r="T42" s="58">
        <f>IF((+$E37+$E40) =0,0,(P42   /(+$E37+$E40) )*100)</f>
        <v>44.192417104411561</v>
      </c>
      <c r="U42" s="60">
        <f>IF((+$E37+$E40) =0,0,(Q42   /(+$E37+$E40) )*100)</f>
        <v>26.920176402414242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 t="shared" si="26"/>
        <v>574000000</v>
      </c>
      <c r="F45" s="109">
        <v>574000000</v>
      </c>
      <c r="G45" s="110">
        <v>459200000</v>
      </c>
      <c r="H45" s="109">
        <v>75265000</v>
      </c>
      <c r="I45" s="110">
        <v>89668537</v>
      </c>
      <c r="J45" s="109">
        <v>223705000</v>
      </c>
      <c r="K45" s="110">
        <v>206215346</v>
      </c>
      <c r="L45" s="109"/>
      <c r="M45" s="110"/>
      <c r="N45" s="109"/>
      <c r="O45" s="110"/>
      <c r="P45" s="109">
        <f t="shared" si="27"/>
        <v>298970000</v>
      </c>
      <c r="Q45" s="110">
        <f t="shared" si="28"/>
        <v>295883883</v>
      </c>
      <c r="R45" s="54">
        <f t="shared" si="29"/>
        <v>197.22314488806219</v>
      </c>
      <c r="S45" s="55">
        <f t="shared" si="30"/>
        <v>129.97514278614807</v>
      </c>
      <c r="T45" s="54">
        <f t="shared" si="31"/>
        <v>52.085365853658537</v>
      </c>
      <c r="U45" s="56">
        <f t="shared" si="32"/>
        <v>51.547714808362365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37140000</v>
      </c>
      <c r="C46" s="108"/>
      <c r="D46" s="108"/>
      <c r="E46" s="108">
        <f t="shared" si="26"/>
        <v>37140000</v>
      </c>
      <c r="F46" s="109">
        <v>37140000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342574000</v>
      </c>
      <c r="C53" s="108"/>
      <c r="D53" s="108"/>
      <c r="E53" s="108">
        <f t="shared" si="26"/>
        <v>342574000</v>
      </c>
      <c r="F53" s="109">
        <v>342574000</v>
      </c>
      <c r="G53" s="110">
        <v>247092000</v>
      </c>
      <c r="H53" s="109">
        <v>82925000</v>
      </c>
      <c r="I53" s="110">
        <v>-65942919</v>
      </c>
      <c r="J53" s="109">
        <v>90641000</v>
      </c>
      <c r="K53" s="110">
        <v>78604832</v>
      </c>
      <c r="L53" s="109"/>
      <c r="M53" s="110"/>
      <c r="N53" s="109"/>
      <c r="O53" s="110"/>
      <c r="P53" s="109">
        <f t="shared" si="27"/>
        <v>173566000</v>
      </c>
      <c r="Q53" s="110">
        <f t="shared" si="28"/>
        <v>12661913</v>
      </c>
      <c r="R53" s="54">
        <f t="shared" si="29"/>
        <v>9.304793488091649</v>
      </c>
      <c r="S53" s="55">
        <f t="shared" si="30"/>
        <v>-219.20132319286623</v>
      </c>
      <c r="T53" s="54">
        <f t="shared" si="31"/>
        <v>50.665257725338172</v>
      </c>
      <c r="U53" s="56">
        <f t="shared" si="32"/>
        <v>3.6961103294470687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30000000</v>
      </c>
      <c r="C54" s="108"/>
      <c r="D54" s="108"/>
      <c r="E54" s="108">
        <f t="shared" si="26"/>
        <v>30000000</v>
      </c>
      <c r="F54" s="109">
        <v>30000000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983714000</v>
      </c>
      <c r="C55" s="111">
        <f>SUM(C44:C54)</f>
        <v>0</v>
      </c>
      <c r="D55" s="111"/>
      <c r="E55" s="111">
        <f t="shared" si="26"/>
        <v>983714000</v>
      </c>
      <c r="F55" s="112">
        <f t="shared" ref="F55:O55" si="33">SUM(F44:F54)</f>
        <v>983714000</v>
      </c>
      <c r="G55" s="113">
        <f t="shared" si="33"/>
        <v>706292000</v>
      </c>
      <c r="H55" s="112">
        <f t="shared" si="33"/>
        <v>158190000</v>
      </c>
      <c r="I55" s="113">
        <f t="shared" si="33"/>
        <v>23725618</v>
      </c>
      <c r="J55" s="112">
        <f t="shared" si="33"/>
        <v>314346000</v>
      </c>
      <c r="K55" s="113">
        <f t="shared" si="33"/>
        <v>284820178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472536000</v>
      </c>
      <c r="Q55" s="113">
        <f t="shared" si="28"/>
        <v>308545796</v>
      </c>
      <c r="R55" s="58">
        <f t="shared" si="29"/>
        <v>98.714204437701497</v>
      </c>
      <c r="S55" s="59">
        <f t="shared" si="30"/>
        <v>1100.4752752910376</v>
      </c>
      <c r="T55" s="58">
        <f>IF((+$E45+$E47+$E49+$E50+$E53) =0,0,(P55   /(+$E45+$E47+$E49+$E50+$E53) )*100)</f>
        <v>51.554593518908455</v>
      </c>
      <c r="U55" s="60">
        <f>IF((+$E45+$E47+$E49+$E50+$E53) =0,0,(Q55   /(+$E45+$E47+$E49+$E50+$E53) )*100)</f>
        <v>33.662944399470199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1648841000</v>
      </c>
      <c r="C69" s="120">
        <f>SUM(C9:C16,C19:C25,C28:C31,C34,C37:C41,C44:C54,C57:C60,C63:C67)</f>
        <v>0</v>
      </c>
      <c r="D69" s="120"/>
      <c r="E69" s="120">
        <f t="shared" si="35"/>
        <v>1648841000</v>
      </c>
      <c r="F69" s="121">
        <f t="shared" ref="F69:O69" si="43">SUM(F9:F16,F19:F25,F28:F31,F34,F37:F41,F44:F54,F57:F60,F63:F67)</f>
        <v>1633459000</v>
      </c>
      <c r="G69" s="122">
        <f t="shared" si="43"/>
        <v>1003004000</v>
      </c>
      <c r="H69" s="121">
        <f t="shared" si="43"/>
        <v>230933000</v>
      </c>
      <c r="I69" s="122">
        <f t="shared" si="43"/>
        <v>54562450</v>
      </c>
      <c r="J69" s="121">
        <f t="shared" si="43"/>
        <v>412445000</v>
      </c>
      <c r="K69" s="122">
        <f t="shared" si="43"/>
        <v>391275693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643378000</v>
      </c>
      <c r="Q69" s="122">
        <f t="shared" si="37"/>
        <v>445838143</v>
      </c>
      <c r="R69" s="67">
        <f t="shared" si="38"/>
        <v>78.599420611172931</v>
      </c>
      <c r="S69" s="68">
        <f t="shared" si="39"/>
        <v>617.11532931530758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48.878468959135624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33.871046000056218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504630000</v>
      </c>
      <c r="C71" s="108"/>
      <c r="D71" s="108"/>
      <c r="E71" s="108">
        <f>$B71      +$C71      +$D71</f>
        <v>504630000</v>
      </c>
      <c r="F71" s="109">
        <v>504630000</v>
      </c>
      <c r="G71" s="110">
        <v>347131000</v>
      </c>
      <c r="H71" s="109">
        <v>91723000</v>
      </c>
      <c r="I71" s="110">
        <v>-102222562</v>
      </c>
      <c r="J71" s="109">
        <v>158332000</v>
      </c>
      <c r="K71" s="110">
        <v>128931548</v>
      </c>
      <c r="L71" s="109"/>
      <c r="M71" s="110"/>
      <c r="N71" s="109"/>
      <c r="O71" s="110"/>
      <c r="P71" s="109">
        <f>$H71      +$J71      +$L71      +$N71</f>
        <v>250055000</v>
      </c>
      <c r="Q71" s="110">
        <f>$I71      +$K71      +$M71      +$O71</f>
        <v>26708986</v>
      </c>
      <c r="R71" s="54">
        <f>IF(($H71      =0),0,((($J71      -$H71      )/$H71      )*100))</f>
        <v>72.619735507996907</v>
      </c>
      <c r="S71" s="55">
        <f>IF(($I71      =0),0,((($K71      -$I71      )/$I71      )*100))</f>
        <v>-226.12826902147103</v>
      </c>
      <c r="T71" s="54">
        <f>IF(($E71      =0),0,(($P71      /$E71      )*100))</f>
        <v>49.55214711769019</v>
      </c>
      <c r="U71" s="56">
        <f>IF(($E71      =0),0,(($Q71      /$E71      )*100))</f>
        <v>5.2927860016249531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22103000</v>
      </c>
      <c r="C72" s="108"/>
      <c r="D72" s="108"/>
      <c r="E72" s="108">
        <f>$B72      +$C72      +$D72</f>
        <v>22103000</v>
      </c>
      <c r="F72" s="109">
        <v>22103000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526733000</v>
      </c>
      <c r="C73" s="117">
        <f>SUM(C71:C72)</f>
        <v>0</v>
      </c>
      <c r="D73" s="117"/>
      <c r="E73" s="117">
        <f>$B73      +$C73      +$D73</f>
        <v>526733000</v>
      </c>
      <c r="F73" s="118">
        <f t="shared" ref="F73:O73" si="44">SUM(F71:F72)</f>
        <v>526733000</v>
      </c>
      <c r="G73" s="119">
        <f t="shared" si="44"/>
        <v>347131000</v>
      </c>
      <c r="H73" s="118">
        <f t="shared" si="44"/>
        <v>91723000</v>
      </c>
      <c r="I73" s="119">
        <f t="shared" si="44"/>
        <v>-102222562</v>
      </c>
      <c r="J73" s="118">
        <f t="shared" si="44"/>
        <v>158332000</v>
      </c>
      <c r="K73" s="119">
        <f t="shared" si="44"/>
        <v>128931548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250055000</v>
      </c>
      <c r="Q73" s="119">
        <f>$I73      +$K73      +$M73      +$O73</f>
        <v>26708986</v>
      </c>
      <c r="R73" s="63">
        <f>IF(($H73      =0),0,((($J73      -$H73      )/$H73      )*100))</f>
        <v>72.619735507996907</v>
      </c>
      <c r="S73" s="64">
        <f>IF(($I73      =0),0,((($K73      -$I73      )/$I73      )*100))</f>
        <v>-226.12826902147103</v>
      </c>
      <c r="T73" s="63">
        <f>IF(($E71      =0),0,(($P71      /$E71      )*100))</f>
        <v>49.55214711769019</v>
      </c>
      <c r="U73" s="65">
        <f>IF($E71   =0,0,($Q71   /$E71 )*100)</f>
        <v>5.2927860016249531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526733000</v>
      </c>
      <c r="C74" s="120">
        <f>SUM(C71:C72)</f>
        <v>0</v>
      </c>
      <c r="D74" s="120"/>
      <c r="E74" s="120">
        <f>$B74      +$C74      +$D74</f>
        <v>526733000</v>
      </c>
      <c r="F74" s="121">
        <f t="shared" ref="F74:O74" si="45">SUM(F71:F72)</f>
        <v>526733000</v>
      </c>
      <c r="G74" s="122">
        <f t="shared" si="45"/>
        <v>347131000</v>
      </c>
      <c r="H74" s="121">
        <f t="shared" si="45"/>
        <v>91723000</v>
      </c>
      <c r="I74" s="122">
        <f t="shared" si="45"/>
        <v>-102222562</v>
      </c>
      <c r="J74" s="121">
        <f t="shared" si="45"/>
        <v>158332000</v>
      </c>
      <c r="K74" s="122">
        <f t="shared" si="45"/>
        <v>128931548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250055000</v>
      </c>
      <c r="Q74" s="122">
        <f>$I74      +$K74      +$M74      +$O74</f>
        <v>26708986</v>
      </c>
      <c r="R74" s="67">
        <f>IF(($H74      =0),0,((($J74      -$H74      )/$H74      )*100))</f>
        <v>72.619735507996907</v>
      </c>
      <c r="S74" s="68">
        <f>IF(($I74      =0),0,((($K74      -$I74      )/$I74      )*100))</f>
        <v>-226.12826902147103</v>
      </c>
      <c r="T74" s="67">
        <f>IF(($E71      =0),0,(($P71      /$E71      )*100))</f>
        <v>49.55214711769019</v>
      </c>
      <c r="U74" s="71">
        <f>IF($E71   =0,0,($Q71   /$E71 )*100)</f>
        <v>5.2927860016249531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2175574000</v>
      </c>
      <c r="C75" s="120">
        <f>SUM(C9:C16,C19:C25,C28:C31,C34,C37:C41,C44:C54,C57:C60,C63:C67,C71:C72)</f>
        <v>0</v>
      </c>
      <c r="D75" s="120"/>
      <c r="E75" s="120">
        <f>$B75      +$C75      +$D75</f>
        <v>2175574000</v>
      </c>
      <c r="F75" s="121">
        <f t="shared" ref="F75:O75" si="46">SUM(F9:F16,F19:F25,F28:F31,F34,F37:F41,F44:F54,F57:F60,F63:F67,F71:F72)</f>
        <v>2160192000</v>
      </c>
      <c r="G75" s="122">
        <f t="shared" si="46"/>
        <v>1350135000</v>
      </c>
      <c r="H75" s="121">
        <f t="shared" si="46"/>
        <v>322656000</v>
      </c>
      <c r="I75" s="122">
        <f t="shared" si="46"/>
        <v>-47660112</v>
      </c>
      <c r="J75" s="121">
        <f t="shared" si="46"/>
        <v>570777000</v>
      </c>
      <c r="K75" s="122">
        <f t="shared" si="46"/>
        <v>520207241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893433000</v>
      </c>
      <c r="Q75" s="122">
        <f>$I75      +$K75      +$M75      +$O75</f>
        <v>472547129</v>
      </c>
      <c r="R75" s="67">
        <f>IF(($H75      =0),0,((($J75      -$H75      )/$H75      )*100))</f>
        <v>76.899546265992271</v>
      </c>
      <c r="S75" s="68">
        <f>IF(($I75      =0),0,((($K75      -$I75      )/$I75      )*100))</f>
        <v>-1191.493954105689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49.065165732976517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25.951138139096308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+lOgWCTMI1J4d6e+NjtE9SNN9Vz+qwVWR4rFFg2WQ7Wzi8dtPbN5AIPwtVaTm+1/zXo4CH3DXzC0vZ0yQd6mNg==" saltValue="cn/rjgOOLbrd8vsiO4vX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70000</v>
      </c>
      <c r="I10" s="110">
        <v>560807</v>
      </c>
      <c r="J10" s="109">
        <v>1097000</v>
      </c>
      <c r="K10" s="110">
        <v>53811</v>
      </c>
      <c r="L10" s="109"/>
      <c r="M10" s="110"/>
      <c r="N10" s="109"/>
      <c r="O10" s="110"/>
      <c r="P10" s="109">
        <f t="shared" ref="P10:P17" si="1">$H10      +$J10      +$L10      +$N10</f>
        <v>1167000</v>
      </c>
      <c r="Q10" s="110">
        <f t="shared" ref="Q10:Q17" si="2">$I10      +$K10      +$M10      +$O10</f>
        <v>614618</v>
      </c>
      <c r="R10" s="54">
        <f t="shared" ref="R10:R17" si="3">IF(($H10      =0),0,((($J10      -$H10      )/$H10      )*100))</f>
        <v>1467.1428571428571</v>
      </c>
      <c r="S10" s="55">
        <f t="shared" ref="S10:S17" si="4">IF(($I10      =0),0,((($K10      -$I10      )/$I10      )*100))</f>
        <v>-90.4047203405093</v>
      </c>
      <c r="T10" s="54">
        <f t="shared" ref="T10:T16" si="5">IF(($E10      =0),0,(($P10      /$E10      )*100))</f>
        <v>44.884615384615387</v>
      </c>
      <c r="U10" s="56">
        <f t="shared" ref="U10:U16" si="6">IF(($E10      =0),0,(($Q10      /$E10      )*100))</f>
        <v>23.639153846153846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70000</v>
      </c>
      <c r="I17" s="113">
        <f t="shared" si="7"/>
        <v>560807</v>
      </c>
      <c r="J17" s="112">
        <f t="shared" si="7"/>
        <v>1097000</v>
      </c>
      <c r="K17" s="113">
        <f t="shared" si="7"/>
        <v>53811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1167000</v>
      </c>
      <c r="Q17" s="113">
        <f t="shared" si="2"/>
        <v>614618</v>
      </c>
      <c r="R17" s="58">
        <f t="shared" si="3"/>
        <v>1467.1428571428571</v>
      </c>
      <c r="S17" s="59">
        <f t="shared" si="4"/>
        <v>-90.4047203405093</v>
      </c>
      <c r="T17" s="58">
        <f>IF((SUM($E9:$E14))=0,0,(P17/(SUM($E9:$E14))*100))</f>
        <v>44.884615384615387</v>
      </c>
      <c r="U17" s="60">
        <f>IF((SUM($E9:$E14))=0,0,(Q17/(SUM($E9:$E14))*100))</f>
        <v>23.639153846153846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1276000</v>
      </c>
      <c r="C34" s="108"/>
      <c r="D34" s="108"/>
      <c r="E34" s="108">
        <f>$B34      +$C34      +$D34</f>
        <v>1276000</v>
      </c>
      <c r="F34" s="109">
        <v>1276000</v>
      </c>
      <c r="G34" s="110">
        <v>889000</v>
      </c>
      <c r="H34" s="109">
        <v>130000</v>
      </c>
      <c r="I34" s="110">
        <v>13490</v>
      </c>
      <c r="J34" s="109">
        <v>256000</v>
      </c>
      <c r="K34" s="110">
        <v>387607</v>
      </c>
      <c r="L34" s="109"/>
      <c r="M34" s="110"/>
      <c r="N34" s="109"/>
      <c r="O34" s="110"/>
      <c r="P34" s="109">
        <f>$H34      +$J34      +$L34      +$N34</f>
        <v>386000</v>
      </c>
      <c r="Q34" s="110">
        <f>$I34      +$K34      +$M34      +$O34</f>
        <v>401097</v>
      </c>
      <c r="R34" s="54">
        <f>IF(($H34      =0),0,((($J34      -$H34      )/$H34      )*100))</f>
        <v>96.92307692307692</v>
      </c>
      <c r="S34" s="55">
        <f>IF(($I34      =0),0,((($K34      -$I34      )/$I34      )*100))</f>
        <v>2773.2913269088212</v>
      </c>
      <c r="T34" s="54">
        <f>IF(($E34      =0),0,(($P34      /$E34      )*100))</f>
        <v>30.250783699059564</v>
      </c>
      <c r="U34" s="56">
        <f>IF(($E34      =0),0,(($Q34      /$E34      )*100))</f>
        <v>31.433934169278999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1276000</v>
      </c>
      <c r="C35" s="111">
        <f>C34</f>
        <v>0</v>
      </c>
      <c r="D35" s="111"/>
      <c r="E35" s="111">
        <f>$B35      +$C35      +$D35</f>
        <v>1276000</v>
      </c>
      <c r="F35" s="112">
        <f t="shared" ref="F35:O35" si="17">F34</f>
        <v>1276000</v>
      </c>
      <c r="G35" s="113">
        <f t="shared" si="17"/>
        <v>889000</v>
      </c>
      <c r="H35" s="112">
        <f t="shared" si="17"/>
        <v>130000</v>
      </c>
      <c r="I35" s="113">
        <f t="shared" si="17"/>
        <v>13490</v>
      </c>
      <c r="J35" s="112">
        <f t="shared" si="17"/>
        <v>256000</v>
      </c>
      <c r="K35" s="113">
        <f t="shared" si="17"/>
        <v>387607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386000</v>
      </c>
      <c r="Q35" s="113">
        <f>$I35      +$K35      +$M35      +$O35</f>
        <v>401097</v>
      </c>
      <c r="R35" s="58">
        <f>IF(($H35      =0),0,((($J35      -$H35      )/$H35      )*100))</f>
        <v>96.92307692307692</v>
      </c>
      <c r="S35" s="59">
        <f>IF(($I35      =0),0,((($K35      -$I35      )/$I35      )*100))</f>
        <v>2773.2913269088212</v>
      </c>
      <c r="T35" s="58">
        <f>IF($E35   =0,0,($P35   /$E35   )*100)</f>
        <v>30.250783699059564</v>
      </c>
      <c r="U35" s="60">
        <f>IF($E35   =0,0,($Q35   /$E35   )*100)</f>
        <v>31.433934169278999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</v>
      </c>
      <c r="C37" s="108"/>
      <c r="D37" s="108"/>
      <c r="E37" s="108">
        <f t="shared" ref="E37:E42" si="18">$B37      +$C37      +$D37</f>
        <v>1500000</v>
      </c>
      <c r="F37" s="109">
        <v>1500000</v>
      </c>
      <c r="G37" s="110">
        <v>975000</v>
      </c>
      <c r="H37" s="109">
        <v>614000</v>
      </c>
      <c r="I37" s="110"/>
      <c r="J37" s="109">
        <v>111000</v>
      </c>
      <c r="K37" s="110">
        <v>724690</v>
      </c>
      <c r="L37" s="109"/>
      <c r="M37" s="110"/>
      <c r="N37" s="109"/>
      <c r="O37" s="110"/>
      <c r="P37" s="109">
        <f t="shared" ref="P37:P42" si="19">$H37      +$J37      +$L37      +$N37</f>
        <v>725000</v>
      </c>
      <c r="Q37" s="110">
        <f t="shared" ref="Q37:Q42" si="20">$I37      +$K37      +$M37      +$O37</f>
        <v>724690</v>
      </c>
      <c r="R37" s="54">
        <f t="shared" ref="R37:R42" si="21">IF(($H37      =0),0,((($J37      -$H37      )/$H37      )*100))</f>
        <v>-81.921824104234531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48.333333333333336</v>
      </c>
      <c r="U37" s="56">
        <f t="shared" ref="U37:U41" si="24">IF(($E37      =0),0,(($Q37      /$E37      )*100))</f>
        <v>48.312666666666665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1751000</v>
      </c>
      <c r="C38" s="108"/>
      <c r="D38" s="108"/>
      <c r="E38" s="108">
        <f t="shared" si="18"/>
        <v>1751000</v>
      </c>
      <c r="F38" s="109">
        <v>1592000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3251000</v>
      </c>
      <c r="C42" s="111">
        <f>SUM(C37:C41)</f>
        <v>0</v>
      </c>
      <c r="D42" s="111"/>
      <c r="E42" s="111">
        <f t="shared" si="18"/>
        <v>3251000</v>
      </c>
      <c r="F42" s="112">
        <f t="shared" ref="F42:O42" si="25">SUM(F37:F41)</f>
        <v>3092000</v>
      </c>
      <c r="G42" s="113">
        <f t="shared" si="25"/>
        <v>975000</v>
      </c>
      <c r="H42" s="112">
        <f t="shared" si="25"/>
        <v>614000</v>
      </c>
      <c r="I42" s="113">
        <f t="shared" si="25"/>
        <v>0</v>
      </c>
      <c r="J42" s="112">
        <f t="shared" si="25"/>
        <v>111000</v>
      </c>
      <c r="K42" s="113">
        <f t="shared" si="25"/>
        <v>724690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725000</v>
      </c>
      <c r="Q42" s="113">
        <f t="shared" si="20"/>
        <v>724690</v>
      </c>
      <c r="R42" s="58">
        <f t="shared" si="21"/>
        <v>-81.921824104234531</v>
      </c>
      <c r="S42" s="59">
        <f t="shared" si="22"/>
        <v>0</v>
      </c>
      <c r="T42" s="58">
        <f>IF((+$E37+$E40) =0,0,(P42   /(+$E37+$E40) )*100)</f>
        <v>48.333333333333336</v>
      </c>
      <c r="U42" s="60">
        <f>IF((+$E37+$E40) =0,0,(Q42   /(+$E37+$E40) )*100)</f>
        <v>48.312666666666665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24000000</v>
      </c>
      <c r="H53" s="109">
        <v>6495000</v>
      </c>
      <c r="I53" s="110"/>
      <c r="J53" s="109">
        <v>14404000</v>
      </c>
      <c r="K53" s="110">
        <v>14078236</v>
      </c>
      <c r="L53" s="109"/>
      <c r="M53" s="110"/>
      <c r="N53" s="109"/>
      <c r="O53" s="110"/>
      <c r="P53" s="109">
        <f t="shared" si="27"/>
        <v>20899000</v>
      </c>
      <c r="Q53" s="110">
        <f t="shared" si="28"/>
        <v>14078236</v>
      </c>
      <c r="R53" s="54">
        <f t="shared" si="29"/>
        <v>121.77059276366435</v>
      </c>
      <c r="S53" s="55">
        <f t="shared" si="30"/>
        <v>0</v>
      </c>
      <c r="T53" s="54">
        <f t="shared" si="31"/>
        <v>69.663333333333327</v>
      </c>
      <c r="U53" s="56">
        <f t="shared" si="32"/>
        <v>46.927453333333332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0</v>
      </c>
      <c r="D55" s="111"/>
      <c r="E55" s="111">
        <f t="shared" si="26"/>
        <v>30000000</v>
      </c>
      <c r="F55" s="112">
        <f t="shared" ref="F55:O55" si="33">SUM(F44:F54)</f>
        <v>30000000</v>
      </c>
      <c r="G55" s="113">
        <f t="shared" si="33"/>
        <v>24000000</v>
      </c>
      <c r="H55" s="112">
        <f t="shared" si="33"/>
        <v>6495000</v>
      </c>
      <c r="I55" s="113">
        <f t="shared" si="33"/>
        <v>0</v>
      </c>
      <c r="J55" s="112">
        <f t="shared" si="33"/>
        <v>14404000</v>
      </c>
      <c r="K55" s="113">
        <f t="shared" si="33"/>
        <v>14078236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20899000</v>
      </c>
      <c r="Q55" s="113">
        <f t="shared" si="28"/>
        <v>14078236</v>
      </c>
      <c r="R55" s="58">
        <f t="shared" si="29"/>
        <v>121.77059276366435</v>
      </c>
      <c r="S55" s="59">
        <f t="shared" si="30"/>
        <v>0</v>
      </c>
      <c r="T55" s="58">
        <f>IF((+$E45+$E47+$E49+$E50+$E53) =0,0,(P55   /(+$E45+$E47+$E49+$E50+$E53) )*100)</f>
        <v>69.663333333333327</v>
      </c>
      <c r="U55" s="60">
        <f>IF((+$E45+$E47+$E49+$E50+$E53) =0,0,(Q55   /(+$E45+$E47+$E49+$E50+$E53) )*100)</f>
        <v>46.927453333333332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37127000</v>
      </c>
      <c r="C69" s="120">
        <f>SUM(C9:C16,C19:C25,C28:C31,C34,C37:C41,C44:C54,C57:C60,C63:C67)</f>
        <v>0</v>
      </c>
      <c r="D69" s="120"/>
      <c r="E69" s="120">
        <f t="shared" si="35"/>
        <v>37127000</v>
      </c>
      <c r="F69" s="121">
        <f t="shared" ref="F69:O69" si="43">SUM(F9:F16,F19:F25,F28:F31,F34,F37:F41,F44:F54,F57:F60,F63:F67)</f>
        <v>36968000</v>
      </c>
      <c r="G69" s="122">
        <f t="shared" si="43"/>
        <v>28464000</v>
      </c>
      <c r="H69" s="121">
        <f t="shared" si="43"/>
        <v>7309000</v>
      </c>
      <c r="I69" s="122">
        <f t="shared" si="43"/>
        <v>574297</v>
      </c>
      <c r="J69" s="121">
        <f t="shared" si="43"/>
        <v>15868000</v>
      </c>
      <c r="K69" s="122">
        <f t="shared" si="43"/>
        <v>15244344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23177000</v>
      </c>
      <c r="Q69" s="122">
        <f t="shared" si="37"/>
        <v>15818641</v>
      </c>
      <c r="R69" s="67">
        <f t="shared" si="38"/>
        <v>117.10220276371597</v>
      </c>
      <c r="S69" s="68">
        <f t="shared" si="39"/>
        <v>2554.435596912399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65.516169154228848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44.715742311171411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8847000</v>
      </c>
      <c r="C71" s="108"/>
      <c r="D71" s="108"/>
      <c r="E71" s="108">
        <f>$B71      +$C71      +$D71</f>
        <v>8847000</v>
      </c>
      <c r="F71" s="109">
        <v>8847000</v>
      </c>
      <c r="G71" s="110">
        <v>6250000</v>
      </c>
      <c r="H71" s="109"/>
      <c r="I71" s="110">
        <v>347965</v>
      </c>
      <c r="J71" s="109">
        <v>6250000</v>
      </c>
      <c r="K71" s="110">
        <v>15088191</v>
      </c>
      <c r="L71" s="109"/>
      <c r="M71" s="110"/>
      <c r="N71" s="109"/>
      <c r="O71" s="110"/>
      <c r="P71" s="109">
        <f>$H71      +$J71      +$L71      +$N71</f>
        <v>6250000</v>
      </c>
      <c r="Q71" s="110">
        <f>$I71      +$K71      +$M71      +$O71</f>
        <v>15436156</v>
      </c>
      <c r="R71" s="54">
        <f>IF(($H71      =0),0,((($J71      -$H71      )/$H71      )*100))</f>
        <v>0</v>
      </c>
      <c r="S71" s="55">
        <f>IF(($I71      =0),0,((($K71      -$I71      )/$I71      )*100))</f>
        <v>4236.1231733076602</v>
      </c>
      <c r="T71" s="54">
        <f>IF(($E71      =0),0,(($P71      /$E71      )*100))</f>
        <v>70.645416525375836</v>
      </c>
      <c r="U71" s="56">
        <f>IF(($E71      =0),0,(($Q71      /$E71      )*100))</f>
        <v>174.47898722730869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8847000</v>
      </c>
      <c r="C73" s="117">
        <f>SUM(C71:C72)</f>
        <v>0</v>
      </c>
      <c r="D73" s="117"/>
      <c r="E73" s="117">
        <f>$B73      +$C73      +$D73</f>
        <v>8847000</v>
      </c>
      <c r="F73" s="118">
        <f t="shared" ref="F73:O73" si="44">SUM(F71:F72)</f>
        <v>8847000</v>
      </c>
      <c r="G73" s="119">
        <f t="shared" si="44"/>
        <v>6250000</v>
      </c>
      <c r="H73" s="118">
        <f t="shared" si="44"/>
        <v>0</v>
      </c>
      <c r="I73" s="119">
        <f t="shared" si="44"/>
        <v>347965</v>
      </c>
      <c r="J73" s="118">
        <f t="shared" si="44"/>
        <v>6250000</v>
      </c>
      <c r="K73" s="119">
        <f t="shared" si="44"/>
        <v>15088191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6250000</v>
      </c>
      <c r="Q73" s="119">
        <f>$I73      +$K73      +$M73      +$O73</f>
        <v>15436156</v>
      </c>
      <c r="R73" s="63">
        <f>IF(($H73      =0),0,((($J73      -$H73      )/$H73      )*100))</f>
        <v>0</v>
      </c>
      <c r="S73" s="64">
        <f>IF(($I73      =0),0,((($K73      -$I73      )/$I73      )*100))</f>
        <v>4236.1231733076602</v>
      </c>
      <c r="T73" s="63">
        <f>IF(($E71      =0),0,(($P71      /$E71      )*100))</f>
        <v>70.645416525375836</v>
      </c>
      <c r="U73" s="65">
        <f>IF($E71   =0,0,($Q71   /$E71 )*100)</f>
        <v>174.47898722730869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8847000</v>
      </c>
      <c r="C74" s="120">
        <f>SUM(C71:C72)</f>
        <v>0</v>
      </c>
      <c r="D74" s="120"/>
      <c r="E74" s="120">
        <f>$B74      +$C74      +$D74</f>
        <v>8847000</v>
      </c>
      <c r="F74" s="121">
        <f t="shared" ref="F74:O74" si="45">SUM(F71:F72)</f>
        <v>8847000</v>
      </c>
      <c r="G74" s="122">
        <f t="shared" si="45"/>
        <v>6250000</v>
      </c>
      <c r="H74" s="121">
        <f t="shared" si="45"/>
        <v>0</v>
      </c>
      <c r="I74" s="122">
        <f t="shared" si="45"/>
        <v>347965</v>
      </c>
      <c r="J74" s="121">
        <f t="shared" si="45"/>
        <v>6250000</v>
      </c>
      <c r="K74" s="122">
        <f t="shared" si="45"/>
        <v>15088191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6250000</v>
      </c>
      <c r="Q74" s="122">
        <f>$I74      +$K74      +$M74      +$O74</f>
        <v>15436156</v>
      </c>
      <c r="R74" s="67">
        <f>IF(($H74      =0),0,((($J74      -$H74      )/$H74      )*100))</f>
        <v>0</v>
      </c>
      <c r="S74" s="68">
        <f>IF(($I74      =0),0,((($K74      -$I74      )/$I74      )*100))</f>
        <v>4236.1231733076602</v>
      </c>
      <c r="T74" s="67">
        <f>IF(($E71      =0),0,(($P71      /$E71      )*100))</f>
        <v>70.645416525375836</v>
      </c>
      <c r="U74" s="71">
        <f>IF($E71   =0,0,($Q71   /$E71 )*100)</f>
        <v>174.47898722730869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45974000</v>
      </c>
      <c r="C75" s="120">
        <f>SUM(C9:C16,C19:C25,C28:C31,C34,C37:C41,C44:C54,C57:C60,C63:C67,C71:C72)</f>
        <v>0</v>
      </c>
      <c r="D75" s="120"/>
      <c r="E75" s="120">
        <f>$B75      +$C75      +$D75</f>
        <v>45974000</v>
      </c>
      <c r="F75" s="121">
        <f t="shared" ref="F75:O75" si="46">SUM(F9:F16,F19:F25,F28:F31,F34,F37:F41,F44:F54,F57:F60,F63:F67,F71:F72)</f>
        <v>45815000</v>
      </c>
      <c r="G75" s="122">
        <f t="shared" si="46"/>
        <v>34714000</v>
      </c>
      <c r="H75" s="121">
        <f t="shared" si="46"/>
        <v>7309000</v>
      </c>
      <c r="I75" s="122">
        <f t="shared" si="46"/>
        <v>922262</v>
      </c>
      <c r="J75" s="121">
        <f t="shared" si="46"/>
        <v>22118000</v>
      </c>
      <c r="K75" s="122">
        <f t="shared" si="46"/>
        <v>30332535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29427000</v>
      </c>
      <c r="Q75" s="122">
        <f>$I75      +$K75      +$M75      +$O75</f>
        <v>31254797</v>
      </c>
      <c r="R75" s="67">
        <f>IF(($H75      =0),0,((($J75      -$H75      )/$H75      )*100))</f>
        <v>202.61321658229582</v>
      </c>
      <c r="S75" s="68">
        <f>IF(($I75      =0),0,((($K75      -$I75      )/$I75      )*100))</f>
        <v>3188.9282004462943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66.542296994776478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70.675433597901545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grpwxvEUOUGO6Ly0HDFiDWqllOj6q34FGxSV0+rSXUqP75NT4GSqxIjZlv25QzkQL2f7Wsc7GB/kB3OXv1joQ==" saltValue="Df1s1SwguUpNqIOafI21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168000</v>
      </c>
      <c r="I10" s="110">
        <v>255042</v>
      </c>
      <c r="J10" s="109"/>
      <c r="K10" s="110">
        <v>235133</v>
      </c>
      <c r="L10" s="109"/>
      <c r="M10" s="110"/>
      <c r="N10" s="109"/>
      <c r="O10" s="110"/>
      <c r="P10" s="109">
        <f t="shared" ref="P10:P17" si="1">$H10      +$J10      +$L10      +$N10</f>
        <v>168000</v>
      </c>
      <c r="Q10" s="110">
        <f t="shared" ref="Q10:Q17" si="2">$I10      +$K10      +$M10      +$O10</f>
        <v>490175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-7.806165259055371</v>
      </c>
      <c r="T10" s="54">
        <f t="shared" ref="T10:T16" si="5">IF(($E10      =0),0,(($P10      /$E10      )*100))</f>
        <v>5.7931034482758621</v>
      </c>
      <c r="U10" s="56">
        <f t="shared" ref="U10:U16" si="6">IF(($E10      =0),0,(($Q10      /$E10      )*100))</f>
        <v>16.902586206896551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168000</v>
      </c>
      <c r="I17" s="113">
        <f t="shared" si="7"/>
        <v>255042</v>
      </c>
      <c r="J17" s="112">
        <f t="shared" si="7"/>
        <v>0</v>
      </c>
      <c r="K17" s="113">
        <f t="shared" si="7"/>
        <v>235133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168000</v>
      </c>
      <c r="Q17" s="113">
        <f t="shared" si="2"/>
        <v>490175</v>
      </c>
      <c r="R17" s="58">
        <f t="shared" si="3"/>
        <v>-100</v>
      </c>
      <c r="S17" s="59">
        <f t="shared" si="4"/>
        <v>-7.806165259055371</v>
      </c>
      <c r="T17" s="58">
        <f>IF((SUM($E9:$E14))=0,0,(P17/(SUM($E9:$E14))*100))</f>
        <v>5.7931034482758621</v>
      </c>
      <c r="U17" s="60">
        <f>IF((SUM($E9:$E14))=0,0,(Q17/(SUM($E9:$E14))*100))</f>
        <v>16.902586206896551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</v>
      </c>
      <c r="C37" s="108"/>
      <c r="D37" s="108"/>
      <c r="E37" s="108">
        <f t="shared" ref="E37:E42" si="18">$B37      +$C37      +$D37</f>
        <v>1000000</v>
      </c>
      <c r="F37" s="109">
        <v>1000000</v>
      </c>
      <c r="G37" s="110">
        <v>650000</v>
      </c>
      <c r="H37" s="109"/>
      <c r="I37" s="110"/>
      <c r="J37" s="109">
        <v>650000</v>
      </c>
      <c r="K37" s="110"/>
      <c r="L37" s="109"/>
      <c r="M37" s="110"/>
      <c r="N37" s="109"/>
      <c r="O37" s="110"/>
      <c r="P37" s="109">
        <f t="shared" ref="P37:P42" si="19">$H37      +$J37      +$L37      +$N37</f>
        <v>650000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7499000</v>
      </c>
      <c r="C38" s="108"/>
      <c r="D38" s="108"/>
      <c r="E38" s="108">
        <f t="shared" si="18"/>
        <v>7499000</v>
      </c>
      <c r="F38" s="109">
        <v>6818000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8499000</v>
      </c>
      <c r="C42" s="111">
        <f>SUM(C37:C41)</f>
        <v>0</v>
      </c>
      <c r="D42" s="111"/>
      <c r="E42" s="111">
        <f t="shared" si="18"/>
        <v>8499000</v>
      </c>
      <c r="F42" s="112">
        <f t="shared" ref="F42:O42" si="25">SUM(F37:F41)</f>
        <v>7818000</v>
      </c>
      <c r="G42" s="113">
        <f t="shared" si="25"/>
        <v>650000</v>
      </c>
      <c r="H42" s="112">
        <f t="shared" si="25"/>
        <v>0</v>
      </c>
      <c r="I42" s="113">
        <f t="shared" si="25"/>
        <v>0</v>
      </c>
      <c r="J42" s="112">
        <f t="shared" si="25"/>
        <v>650000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650000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8000000</v>
      </c>
      <c r="H53" s="109">
        <v>3006000</v>
      </c>
      <c r="I53" s="110"/>
      <c r="J53" s="109">
        <v>4546000</v>
      </c>
      <c r="K53" s="110"/>
      <c r="L53" s="109"/>
      <c r="M53" s="110"/>
      <c r="N53" s="109"/>
      <c r="O53" s="110"/>
      <c r="P53" s="109">
        <f t="shared" si="27"/>
        <v>7552000</v>
      </c>
      <c r="Q53" s="110">
        <f t="shared" si="28"/>
        <v>0</v>
      </c>
      <c r="R53" s="54">
        <f t="shared" si="29"/>
        <v>51.230871590153029</v>
      </c>
      <c r="S53" s="55">
        <f t="shared" si="30"/>
        <v>0</v>
      </c>
      <c r="T53" s="54">
        <f t="shared" si="31"/>
        <v>75.52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8000000</v>
      </c>
      <c r="H55" s="112">
        <f t="shared" si="33"/>
        <v>3006000</v>
      </c>
      <c r="I55" s="113">
        <f t="shared" si="33"/>
        <v>0</v>
      </c>
      <c r="J55" s="112">
        <f t="shared" si="33"/>
        <v>4546000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7552000</v>
      </c>
      <c r="Q55" s="113">
        <f t="shared" si="28"/>
        <v>0</v>
      </c>
      <c r="R55" s="58">
        <f t="shared" si="29"/>
        <v>51.230871590153029</v>
      </c>
      <c r="S55" s="59">
        <f t="shared" si="30"/>
        <v>0</v>
      </c>
      <c r="T55" s="58">
        <f>IF((+$E45+$E47+$E49+$E50+$E53) =0,0,(P55   /(+$E45+$E47+$E49+$E50+$E53) )*100)</f>
        <v>75.52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21399000</v>
      </c>
      <c r="C69" s="120">
        <f>SUM(C9:C16,C19:C25,C28:C31,C34,C37:C41,C44:C54,C57:C60,C63:C67)</f>
        <v>0</v>
      </c>
      <c r="D69" s="120"/>
      <c r="E69" s="120">
        <f t="shared" si="35"/>
        <v>21399000</v>
      </c>
      <c r="F69" s="121">
        <f t="shared" ref="F69:O69" si="43">SUM(F9:F16,F19:F25,F28:F31,F34,F37:F41,F44:F54,F57:F60,F63:F67)</f>
        <v>20718000</v>
      </c>
      <c r="G69" s="122">
        <f t="shared" si="43"/>
        <v>11550000</v>
      </c>
      <c r="H69" s="121">
        <f t="shared" si="43"/>
        <v>3174000</v>
      </c>
      <c r="I69" s="122">
        <f t="shared" si="43"/>
        <v>255042</v>
      </c>
      <c r="J69" s="121">
        <f t="shared" si="43"/>
        <v>5196000</v>
      </c>
      <c r="K69" s="122">
        <f t="shared" si="43"/>
        <v>235133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8370000</v>
      </c>
      <c r="Q69" s="122">
        <f t="shared" si="37"/>
        <v>490175</v>
      </c>
      <c r="R69" s="67">
        <f t="shared" si="38"/>
        <v>63.705103969754248</v>
      </c>
      <c r="S69" s="68">
        <f t="shared" si="39"/>
        <v>-7.806165259055371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60.2158273381295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3.5264388489208631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8447000</v>
      </c>
      <c r="C71" s="108"/>
      <c r="D71" s="108"/>
      <c r="E71" s="108">
        <f>$B71      +$C71      +$D71</f>
        <v>8447000</v>
      </c>
      <c r="F71" s="109">
        <v>8447000</v>
      </c>
      <c r="G71" s="110">
        <v>3360000</v>
      </c>
      <c r="H71" s="109">
        <v>724000</v>
      </c>
      <c r="I71" s="110"/>
      <c r="J71" s="109">
        <v>1031000</v>
      </c>
      <c r="K71" s="110">
        <v>1961359</v>
      </c>
      <c r="L71" s="109"/>
      <c r="M71" s="110"/>
      <c r="N71" s="109"/>
      <c r="O71" s="110"/>
      <c r="P71" s="109">
        <f>$H71      +$J71      +$L71      +$N71</f>
        <v>1755000</v>
      </c>
      <c r="Q71" s="110">
        <f>$I71      +$K71      +$M71      +$O71</f>
        <v>1961359</v>
      </c>
      <c r="R71" s="54">
        <f>IF(($H71      =0),0,((($J71      -$H71      )/$H71      )*100))</f>
        <v>42.403314917127069</v>
      </c>
      <c r="S71" s="55">
        <f>IF(($I71      =0),0,((($K71      -$I71      )/$I71      )*100))</f>
        <v>0</v>
      </c>
      <c r="T71" s="54">
        <f>IF(($E71      =0),0,(($P71      /$E71      )*100))</f>
        <v>20.776607079436488</v>
      </c>
      <c r="U71" s="56">
        <f>IF(($E71      =0),0,(($Q71      /$E71      )*100))</f>
        <v>23.219592754824198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8447000</v>
      </c>
      <c r="C73" s="117">
        <f>SUM(C71:C72)</f>
        <v>0</v>
      </c>
      <c r="D73" s="117"/>
      <c r="E73" s="117">
        <f>$B73      +$C73      +$D73</f>
        <v>8447000</v>
      </c>
      <c r="F73" s="118">
        <f t="shared" ref="F73:O73" si="44">SUM(F71:F72)</f>
        <v>8447000</v>
      </c>
      <c r="G73" s="119">
        <f t="shared" si="44"/>
        <v>3360000</v>
      </c>
      <c r="H73" s="118">
        <f t="shared" si="44"/>
        <v>724000</v>
      </c>
      <c r="I73" s="119">
        <f t="shared" si="44"/>
        <v>0</v>
      </c>
      <c r="J73" s="118">
        <f t="shared" si="44"/>
        <v>1031000</v>
      </c>
      <c r="K73" s="119">
        <f t="shared" si="44"/>
        <v>1961359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1755000</v>
      </c>
      <c r="Q73" s="119">
        <f>$I73      +$K73      +$M73      +$O73</f>
        <v>1961359</v>
      </c>
      <c r="R73" s="63">
        <f>IF(($H73      =0),0,((($J73      -$H73      )/$H73      )*100))</f>
        <v>42.403314917127069</v>
      </c>
      <c r="S73" s="64">
        <f>IF(($I73      =0),0,((($K73      -$I73      )/$I73      )*100))</f>
        <v>0</v>
      </c>
      <c r="T73" s="63">
        <f>IF(($E71      =0),0,(($P71      /$E71      )*100))</f>
        <v>20.776607079436488</v>
      </c>
      <c r="U73" s="65">
        <f>IF($E71   =0,0,($Q71   /$E71 )*100)</f>
        <v>23.219592754824198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8447000</v>
      </c>
      <c r="C74" s="120">
        <f>SUM(C71:C72)</f>
        <v>0</v>
      </c>
      <c r="D74" s="120"/>
      <c r="E74" s="120">
        <f>$B74      +$C74      +$D74</f>
        <v>8447000</v>
      </c>
      <c r="F74" s="121">
        <f t="shared" ref="F74:O74" si="45">SUM(F71:F72)</f>
        <v>8447000</v>
      </c>
      <c r="G74" s="122">
        <f t="shared" si="45"/>
        <v>3360000</v>
      </c>
      <c r="H74" s="121">
        <f t="shared" si="45"/>
        <v>724000</v>
      </c>
      <c r="I74" s="122">
        <f t="shared" si="45"/>
        <v>0</v>
      </c>
      <c r="J74" s="121">
        <f t="shared" si="45"/>
        <v>1031000</v>
      </c>
      <c r="K74" s="122">
        <f t="shared" si="45"/>
        <v>1961359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1755000</v>
      </c>
      <c r="Q74" s="122">
        <f>$I74      +$K74      +$M74      +$O74</f>
        <v>1961359</v>
      </c>
      <c r="R74" s="67">
        <f>IF(($H74      =0),0,((($J74      -$H74      )/$H74      )*100))</f>
        <v>42.403314917127069</v>
      </c>
      <c r="S74" s="68">
        <f>IF(($I74      =0),0,((($K74      -$I74      )/$I74      )*100))</f>
        <v>0</v>
      </c>
      <c r="T74" s="67">
        <f>IF(($E71      =0),0,(($P71      /$E71      )*100))</f>
        <v>20.776607079436488</v>
      </c>
      <c r="U74" s="71">
        <f>IF($E71   =0,0,($Q71   /$E71 )*100)</f>
        <v>23.219592754824198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29846000</v>
      </c>
      <c r="C75" s="120">
        <f>SUM(C9:C16,C19:C25,C28:C31,C34,C37:C41,C44:C54,C57:C60,C63:C67,C71:C72)</f>
        <v>0</v>
      </c>
      <c r="D75" s="120"/>
      <c r="E75" s="120">
        <f>$B75      +$C75      +$D75</f>
        <v>29846000</v>
      </c>
      <c r="F75" s="121">
        <f t="shared" ref="F75:O75" si="46">SUM(F9:F16,F19:F25,F28:F31,F34,F37:F41,F44:F54,F57:F60,F63:F67,F71:F72)</f>
        <v>29165000</v>
      </c>
      <c r="G75" s="122">
        <f t="shared" si="46"/>
        <v>14910000</v>
      </c>
      <c r="H75" s="121">
        <f t="shared" si="46"/>
        <v>3898000</v>
      </c>
      <c r="I75" s="122">
        <f t="shared" si="46"/>
        <v>255042</v>
      </c>
      <c r="J75" s="121">
        <f t="shared" si="46"/>
        <v>6227000</v>
      </c>
      <c r="K75" s="122">
        <f t="shared" si="46"/>
        <v>2196492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10125000</v>
      </c>
      <c r="Q75" s="122">
        <f>$I75      +$K75      +$M75      +$O75</f>
        <v>2451534</v>
      </c>
      <c r="R75" s="67">
        <f>IF(($H75      =0),0,((($J75      -$H75      )/$H75      )*100))</f>
        <v>59.748589020010257</v>
      </c>
      <c r="S75" s="68">
        <f>IF(($I75      =0),0,((($K75      -$I75      )/$I75      )*100))</f>
        <v>761.2275625191146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45.308095046314939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10.970304738891127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e3YkllrkKb/vDQ4w+bfAP9NYaDaJL+haF8Hvi6ASL1M86PDDfhRRiMTEJ3sVM/JKJUhpDya/siZuOzduGPZKA==" saltValue="IErVMUugzxlH2/TlyVYa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429000</v>
      </c>
      <c r="I10" s="110">
        <v>236501</v>
      </c>
      <c r="J10" s="109">
        <v>745000</v>
      </c>
      <c r="K10" s="110">
        <v>937954</v>
      </c>
      <c r="L10" s="109"/>
      <c r="M10" s="110"/>
      <c r="N10" s="109"/>
      <c r="O10" s="110"/>
      <c r="P10" s="109">
        <f t="shared" ref="P10:P17" si="1">$H10      +$J10      +$L10      +$N10</f>
        <v>1174000</v>
      </c>
      <c r="Q10" s="110">
        <f t="shared" ref="Q10:Q17" si="2">$I10      +$K10      +$M10      +$O10</f>
        <v>1174455</v>
      </c>
      <c r="R10" s="54">
        <f t="shared" ref="R10:R17" si="3">IF(($H10      =0),0,((($J10      -$H10      )/$H10      )*100))</f>
        <v>73.659673659673658</v>
      </c>
      <c r="S10" s="55">
        <f t="shared" ref="S10:S17" si="4">IF(($I10      =0),0,((($K10      -$I10      )/$I10      )*100))</f>
        <v>296.59620889552264</v>
      </c>
      <c r="T10" s="54">
        <f t="shared" ref="T10:T16" si="5">IF(($E10      =0),0,(($P10      /$E10      )*100))</f>
        <v>58.699999999999996</v>
      </c>
      <c r="U10" s="56">
        <f t="shared" ref="U10:U16" si="6">IF(($E10      =0),0,(($Q10      /$E10      )*100))</f>
        <v>58.722750000000005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429000</v>
      </c>
      <c r="I17" s="113">
        <f t="shared" si="7"/>
        <v>236501</v>
      </c>
      <c r="J17" s="112">
        <f t="shared" si="7"/>
        <v>745000</v>
      </c>
      <c r="K17" s="113">
        <f t="shared" si="7"/>
        <v>937954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1174000</v>
      </c>
      <c r="Q17" s="113">
        <f t="shared" si="2"/>
        <v>1174455</v>
      </c>
      <c r="R17" s="58">
        <f t="shared" si="3"/>
        <v>73.659673659673658</v>
      </c>
      <c r="S17" s="59">
        <f t="shared" si="4"/>
        <v>296.59620889552264</v>
      </c>
      <c r="T17" s="58">
        <f>IF((SUM($E9:$E14))=0,0,(P17/(SUM($E9:$E14))*100))</f>
        <v>58.699999999999996</v>
      </c>
      <c r="U17" s="60">
        <f>IF((SUM($E9:$E14))=0,0,(Q17/(SUM($E9:$E14))*100))</f>
        <v>58.722750000000005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3404000</v>
      </c>
      <c r="C31" s="108"/>
      <c r="D31" s="108"/>
      <c r="E31" s="108">
        <f>$B31      +$C31      +$D31</f>
        <v>3404000</v>
      </c>
      <c r="F31" s="109">
        <v>3404000</v>
      </c>
      <c r="G31" s="110">
        <v>2383000</v>
      </c>
      <c r="H31" s="109">
        <v>1099000</v>
      </c>
      <c r="I31" s="110">
        <v>1071542</v>
      </c>
      <c r="J31" s="109">
        <v>1264000</v>
      </c>
      <c r="K31" s="110">
        <v>1043079</v>
      </c>
      <c r="L31" s="109"/>
      <c r="M31" s="110"/>
      <c r="N31" s="109"/>
      <c r="O31" s="110"/>
      <c r="P31" s="109">
        <f>$H31      +$J31      +$L31      +$N31</f>
        <v>2363000</v>
      </c>
      <c r="Q31" s="110">
        <f>$I31      +$K31      +$M31      +$O31</f>
        <v>2114621</v>
      </c>
      <c r="R31" s="54">
        <f>IF(($H31      =0),0,((($J31      -$H31      )/$H31      )*100))</f>
        <v>15.013648771610555</v>
      </c>
      <c r="S31" s="55">
        <f>IF(($I31      =0),0,((($K31      -$I31      )/$I31      )*100))</f>
        <v>-2.6562654566969846</v>
      </c>
      <c r="T31" s="54">
        <f>IF(($E31      =0),0,(($P31      /$E31      )*100))</f>
        <v>69.418331374853111</v>
      </c>
      <c r="U31" s="56">
        <f>IF(($E31      =0),0,(($Q31      /$E31      )*100))</f>
        <v>62.121650998824904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3404000</v>
      </c>
      <c r="C32" s="111">
        <f>SUM(C28:C31)</f>
        <v>0</v>
      </c>
      <c r="D32" s="111"/>
      <c r="E32" s="111">
        <f>$B32      +$C32      +$D32</f>
        <v>3404000</v>
      </c>
      <c r="F32" s="112">
        <f t="shared" ref="F32:O32" si="16">SUM(F28:F31)</f>
        <v>3404000</v>
      </c>
      <c r="G32" s="113">
        <f t="shared" si="16"/>
        <v>2383000</v>
      </c>
      <c r="H32" s="112">
        <f t="shared" si="16"/>
        <v>1099000</v>
      </c>
      <c r="I32" s="113">
        <f t="shared" si="16"/>
        <v>1071542</v>
      </c>
      <c r="J32" s="112">
        <f t="shared" si="16"/>
        <v>1264000</v>
      </c>
      <c r="K32" s="113">
        <f t="shared" si="16"/>
        <v>1043079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2363000</v>
      </c>
      <c r="Q32" s="113">
        <f>$I32      +$K32      +$M32      +$O32</f>
        <v>2114621</v>
      </c>
      <c r="R32" s="58">
        <f>IF(($H32      =0),0,((($J32      -$H32      )/$H32      )*100))</f>
        <v>15.013648771610555</v>
      </c>
      <c r="S32" s="59">
        <f>IF(($I32      =0),0,((($K32      -$I32      )/$I32      )*100))</f>
        <v>-2.6562654566969846</v>
      </c>
      <c r="T32" s="58">
        <f>IF($E32   =0,0,($P32   /$E32   )*100)</f>
        <v>69.418331374853111</v>
      </c>
      <c r="U32" s="60">
        <f>IF($E32   =0,0,($Q32   /$E32   )*100)</f>
        <v>62.121650998824904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5404000</v>
      </c>
      <c r="C69" s="120">
        <f>SUM(C9:C16,C19:C25,C28:C31,C34,C37:C41,C44:C54,C57:C60,C63:C67)</f>
        <v>0</v>
      </c>
      <c r="D69" s="120"/>
      <c r="E69" s="120">
        <f t="shared" si="35"/>
        <v>5404000</v>
      </c>
      <c r="F69" s="121">
        <f t="shared" ref="F69:O69" si="43">SUM(F9:F16,F19:F25,F28:F31,F34,F37:F41,F44:F54,F57:F60,F63:F67)</f>
        <v>5404000</v>
      </c>
      <c r="G69" s="122">
        <f t="shared" si="43"/>
        <v>4383000</v>
      </c>
      <c r="H69" s="121">
        <f t="shared" si="43"/>
        <v>1528000</v>
      </c>
      <c r="I69" s="122">
        <f t="shared" si="43"/>
        <v>1308043</v>
      </c>
      <c r="J69" s="121">
        <f t="shared" si="43"/>
        <v>2009000</v>
      </c>
      <c r="K69" s="122">
        <f t="shared" si="43"/>
        <v>1981033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3537000</v>
      </c>
      <c r="Q69" s="122">
        <f t="shared" si="37"/>
        <v>3289076</v>
      </c>
      <c r="R69" s="67">
        <f t="shared" si="38"/>
        <v>31.47905759162304</v>
      </c>
      <c r="S69" s="68">
        <f t="shared" si="39"/>
        <v>51.450143458586609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65.451517394522568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60.863730569948181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5404000</v>
      </c>
      <c r="C75" s="120">
        <f>SUM(C9:C16,C19:C25,C28:C31,C34,C37:C41,C44:C54,C57:C60,C63:C67,C71:C72)</f>
        <v>0</v>
      </c>
      <c r="D75" s="120"/>
      <c r="E75" s="120">
        <f>$B75      +$C75      +$D75</f>
        <v>5404000</v>
      </c>
      <c r="F75" s="121">
        <f t="shared" ref="F75:O75" si="46">SUM(F9:F16,F19:F25,F28:F31,F34,F37:F41,F44:F54,F57:F60,F63:F67,F71:F72)</f>
        <v>5404000</v>
      </c>
      <c r="G75" s="122">
        <f t="shared" si="46"/>
        <v>4383000</v>
      </c>
      <c r="H75" s="121">
        <f t="shared" si="46"/>
        <v>1528000</v>
      </c>
      <c r="I75" s="122">
        <f t="shared" si="46"/>
        <v>1308043</v>
      </c>
      <c r="J75" s="121">
        <f t="shared" si="46"/>
        <v>2009000</v>
      </c>
      <c r="K75" s="122">
        <f t="shared" si="46"/>
        <v>1981033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3537000</v>
      </c>
      <c r="Q75" s="122">
        <f>$I75      +$K75      +$M75      +$O75</f>
        <v>3289076</v>
      </c>
      <c r="R75" s="67">
        <f>IF(($H75      =0),0,((($J75      -$H75      )/$H75      )*100))</f>
        <v>31.47905759162304</v>
      </c>
      <c r="S75" s="68">
        <f>IF(($I75      =0),0,((($K75      -$I75      )/$I75      )*100))</f>
        <v>51.450143458586609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65.451517394522568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60.863730569948181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7aTc0CDD0VsNQWBZQDhei/UexdmZr9KkIg8ikpYwVqJ1cBTFhD0tcKwGZgA5amKzoiYKksuAlJrWFlQqftRXZg==" saltValue="jl+XsmyYrszce4nHhEXa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/>
      <c r="I10" s="110"/>
      <c r="J10" s="109">
        <v>979000</v>
      </c>
      <c r="K10" s="110"/>
      <c r="L10" s="109"/>
      <c r="M10" s="110"/>
      <c r="N10" s="109"/>
      <c r="O10" s="110"/>
      <c r="P10" s="109">
        <f t="shared" ref="P10:P17" si="1">$H10      +$J10      +$L10      +$N10</f>
        <v>979000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33.758620689655174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48900000</v>
      </c>
      <c r="C17" s="111">
        <f>SUM(C9:C16)</f>
        <v>0</v>
      </c>
      <c r="D17" s="111"/>
      <c r="E17" s="111">
        <f t="shared" si="0"/>
        <v>48900000</v>
      </c>
      <c r="F17" s="112">
        <f t="shared" ref="F17:O17" si="7">SUM(F9:F16)</f>
        <v>48900000</v>
      </c>
      <c r="G17" s="113">
        <f t="shared" si="7"/>
        <v>2900000</v>
      </c>
      <c r="H17" s="112">
        <f t="shared" si="7"/>
        <v>0</v>
      </c>
      <c r="I17" s="113">
        <f t="shared" si="7"/>
        <v>0</v>
      </c>
      <c r="J17" s="112">
        <f t="shared" si="7"/>
        <v>979000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979000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33.758620689655174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1256000</v>
      </c>
      <c r="C34" s="108"/>
      <c r="D34" s="108"/>
      <c r="E34" s="108">
        <f>$B34      +$C34      +$D34</f>
        <v>1256000</v>
      </c>
      <c r="F34" s="109">
        <v>1256000</v>
      </c>
      <c r="G34" s="110">
        <v>879000</v>
      </c>
      <c r="H34" s="109">
        <v>314000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314000</v>
      </c>
      <c r="Q34" s="110">
        <f>$I34      +$K34      +$M34      +$O34</f>
        <v>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1256000</v>
      </c>
      <c r="C35" s="111">
        <f>C34</f>
        <v>0</v>
      </c>
      <c r="D35" s="111"/>
      <c r="E35" s="111">
        <f>$B35      +$C35      +$D35</f>
        <v>1256000</v>
      </c>
      <c r="F35" s="112">
        <f t="shared" ref="F35:O35" si="17">F34</f>
        <v>1256000</v>
      </c>
      <c r="G35" s="113">
        <f t="shared" si="17"/>
        <v>879000</v>
      </c>
      <c r="H35" s="112">
        <f t="shared" si="17"/>
        <v>314000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314000</v>
      </c>
      <c r="Q35" s="113">
        <f>$I35      +$K35      +$M35      +$O35</f>
        <v>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6600000</v>
      </c>
      <c r="C37" s="108"/>
      <c r="D37" s="108"/>
      <c r="E37" s="108">
        <f t="shared" ref="E37:E42" si="18">$B37      +$C37      +$D37</f>
        <v>6600000</v>
      </c>
      <c r="F37" s="109">
        <v>6600000</v>
      </c>
      <c r="G37" s="110">
        <v>4290000</v>
      </c>
      <c r="H37" s="109">
        <v>2297000</v>
      </c>
      <c r="I37" s="110"/>
      <c r="J37" s="109">
        <v>1993000</v>
      </c>
      <c r="K37" s="110"/>
      <c r="L37" s="109"/>
      <c r="M37" s="110"/>
      <c r="N37" s="109"/>
      <c r="O37" s="110"/>
      <c r="P37" s="109">
        <f t="shared" ref="P37:P42" si="19">$H37      +$J37      +$L37      +$N37</f>
        <v>4290000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-13.234653896386591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6600000</v>
      </c>
      <c r="C42" s="111">
        <f>SUM(C37:C41)</f>
        <v>0</v>
      </c>
      <c r="D42" s="111"/>
      <c r="E42" s="111">
        <f t="shared" si="18"/>
        <v>6600000</v>
      </c>
      <c r="F42" s="112">
        <f t="shared" ref="F42:O42" si="25">SUM(F37:F41)</f>
        <v>6600000</v>
      </c>
      <c r="G42" s="113">
        <f t="shared" si="25"/>
        <v>4290000</v>
      </c>
      <c r="H42" s="112">
        <f t="shared" si="25"/>
        <v>2297000</v>
      </c>
      <c r="I42" s="113">
        <f t="shared" si="25"/>
        <v>0</v>
      </c>
      <c r="J42" s="112">
        <f t="shared" si="25"/>
        <v>1993000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4290000</v>
      </c>
      <c r="Q42" s="113">
        <f t="shared" si="20"/>
        <v>0</v>
      </c>
      <c r="R42" s="58">
        <f t="shared" si="21"/>
        <v>-13.234653896386591</v>
      </c>
      <c r="S42" s="59">
        <f t="shared" si="22"/>
        <v>0</v>
      </c>
      <c r="T42" s="58">
        <f>IF((+$E37+$E40) =0,0,(P42   /(+$E37+$E40) )*100)</f>
        <v>65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11000000</v>
      </c>
      <c r="C53" s="108"/>
      <c r="D53" s="108"/>
      <c r="E53" s="108">
        <f t="shared" si="26"/>
        <v>11000000</v>
      </c>
      <c r="F53" s="109">
        <v>11000000</v>
      </c>
      <c r="G53" s="110">
        <v>8800000</v>
      </c>
      <c r="H53" s="109">
        <v>4988000</v>
      </c>
      <c r="I53" s="110"/>
      <c r="J53" s="109">
        <v>1764000</v>
      </c>
      <c r="K53" s="110"/>
      <c r="L53" s="109"/>
      <c r="M53" s="110"/>
      <c r="N53" s="109"/>
      <c r="O53" s="110"/>
      <c r="P53" s="109">
        <f t="shared" si="27"/>
        <v>6752000</v>
      </c>
      <c r="Q53" s="110">
        <f t="shared" si="28"/>
        <v>0</v>
      </c>
      <c r="R53" s="54">
        <f t="shared" si="29"/>
        <v>-64.635124298315958</v>
      </c>
      <c r="S53" s="55">
        <f t="shared" si="30"/>
        <v>0</v>
      </c>
      <c r="T53" s="54">
        <f t="shared" si="31"/>
        <v>61.381818181818183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11000000</v>
      </c>
      <c r="C55" s="111">
        <f>SUM(C44:C54)</f>
        <v>0</v>
      </c>
      <c r="D55" s="111"/>
      <c r="E55" s="111">
        <f t="shared" si="26"/>
        <v>11000000</v>
      </c>
      <c r="F55" s="112">
        <f t="shared" ref="F55:O55" si="33">SUM(F44:F54)</f>
        <v>11000000</v>
      </c>
      <c r="G55" s="113">
        <f t="shared" si="33"/>
        <v>8800000</v>
      </c>
      <c r="H55" s="112">
        <f t="shared" si="33"/>
        <v>4988000</v>
      </c>
      <c r="I55" s="113">
        <f t="shared" si="33"/>
        <v>0</v>
      </c>
      <c r="J55" s="112">
        <f t="shared" si="33"/>
        <v>1764000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6752000</v>
      </c>
      <c r="Q55" s="113">
        <f t="shared" si="28"/>
        <v>0</v>
      </c>
      <c r="R55" s="58">
        <f t="shared" si="29"/>
        <v>-64.635124298315958</v>
      </c>
      <c r="S55" s="59">
        <f t="shared" si="30"/>
        <v>0</v>
      </c>
      <c r="T55" s="58">
        <f>IF((+$E45+$E47+$E49+$E50+$E53) =0,0,(P55   /(+$E45+$E47+$E49+$E50+$E53) )*100)</f>
        <v>61.381818181818183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67756000</v>
      </c>
      <c r="C69" s="120">
        <f>SUM(C9:C16,C19:C25,C28:C31,C34,C37:C41,C44:C54,C57:C60,C63:C67)</f>
        <v>0</v>
      </c>
      <c r="D69" s="120"/>
      <c r="E69" s="120">
        <f t="shared" si="35"/>
        <v>67756000</v>
      </c>
      <c r="F69" s="121">
        <f t="shared" ref="F69:O69" si="43">SUM(F9:F16,F19:F25,F28:F31,F34,F37:F41,F44:F54,F57:F60,F63:F67)</f>
        <v>67756000</v>
      </c>
      <c r="G69" s="122">
        <f t="shared" si="43"/>
        <v>16869000</v>
      </c>
      <c r="H69" s="121">
        <f t="shared" si="43"/>
        <v>7599000</v>
      </c>
      <c r="I69" s="122">
        <f t="shared" si="43"/>
        <v>0</v>
      </c>
      <c r="J69" s="121">
        <f t="shared" si="43"/>
        <v>4736000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12335000</v>
      </c>
      <c r="Q69" s="122">
        <f t="shared" si="37"/>
        <v>0</v>
      </c>
      <c r="R69" s="67">
        <f t="shared" si="38"/>
        <v>-37.676010001315966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56.697003125574554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18179000</v>
      </c>
      <c r="C71" s="108"/>
      <c r="D71" s="108"/>
      <c r="E71" s="108">
        <f>$B71      +$C71      +$D71</f>
        <v>18179000</v>
      </c>
      <c r="F71" s="109">
        <v>18179000</v>
      </c>
      <c r="G71" s="110">
        <v>16283000</v>
      </c>
      <c r="H71" s="109">
        <v>5299000</v>
      </c>
      <c r="I71" s="110"/>
      <c r="J71" s="109">
        <v>4658000</v>
      </c>
      <c r="K71" s="110"/>
      <c r="L71" s="109"/>
      <c r="M71" s="110"/>
      <c r="N71" s="109"/>
      <c r="O71" s="110"/>
      <c r="P71" s="109">
        <f>$H71      +$J71      +$L71      +$N71</f>
        <v>9957000</v>
      </c>
      <c r="Q71" s="110">
        <f>$I71      +$K71      +$M71      +$O71</f>
        <v>0</v>
      </c>
      <c r="R71" s="54">
        <f>IF(($H71      =0),0,((($J71      -$H71      )/$H71      )*100))</f>
        <v>-12.096622004151726</v>
      </c>
      <c r="S71" s="55">
        <f>IF(($I71      =0),0,((($K71      -$I71      )/$I71      )*100))</f>
        <v>0</v>
      </c>
      <c r="T71" s="54">
        <f>IF(($E71      =0),0,(($P71      /$E71      )*100))</f>
        <v>54.771989658397047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18179000</v>
      </c>
      <c r="C73" s="117">
        <f>SUM(C71:C72)</f>
        <v>0</v>
      </c>
      <c r="D73" s="117"/>
      <c r="E73" s="117">
        <f>$B73      +$C73      +$D73</f>
        <v>18179000</v>
      </c>
      <c r="F73" s="118">
        <f t="shared" ref="F73:O73" si="44">SUM(F71:F72)</f>
        <v>18179000</v>
      </c>
      <c r="G73" s="119">
        <f t="shared" si="44"/>
        <v>16283000</v>
      </c>
      <c r="H73" s="118">
        <f t="shared" si="44"/>
        <v>5299000</v>
      </c>
      <c r="I73" s="119">
        <f t="shared" si="44"/>
        <v>0</v>
      </c>
      <c r="J73" s="118">
        <f t="shared" si="44"/>
        <v>4658000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9957000</v>
      </c>
      <c r="Q73" s="119">
        <f>$I73      +$K73      +$M73      +$O73</f>
        <v>0</v>
      </c>
      <c r="R73" s="63">
        <f>IF(($H73      =0),0,((($J73      -$H73      )/$H73      )*100))</f>
        <v>-12.096622004151726</v>
      </c>
      <c r="S73" s="64">
        <f>IF(($I73      =0),0,((($K73      -$I73      )/$I73      )*100))</f>
        <v>0</v>
      </c>
      <c r="T73" s="63">
        <f>IF(($E71      =0),0,(($P71      /$E71      )*100))</f>
        <v>54.771989658397047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18179000</v>
      </c>
      <c r="C74" s="120">
        <f>SUM(C71:C72)</f>
        <v>0</v>
      </c>
      <c r="D74" s="120"/>
      <c r="E74" s="120">
        <f>$B74      +$C74      +$D74</f>
        <v>18179000</v>
      </c>
      <c r="F74" s="121">
        <f t="shared" ref="F74:O74" si="45">SUM(F71:F72)</f>
        <v>18179000</v>
      </c>
      <c r="G74" s="122">
        <f t="shared" si="45"/>
        <v>16283000</v>
      </c>
      <c r="H74" s="121">
        <f t="shared" si="45"/>
        <v>5299000</v>
      </c>
      <c r="I74" s="122">
        <f t="shared" si="45"/>
        <v>0</v>
      </c>
      <c r="J74" s="121">
        <f t="shared" si="45"/>
        <v>4658000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9957000</v>
      </c>
      <c r="Q74" s="122">
        <f>$I74      +$K74      +$M74      +$O74</f>
        <v>0</v>
      </c>
      <c r="R74" s="67">
        <f>IF(($H74      =0),0,((($J74      -$H74      )/$H74      )*100))</f>
        <v>-12.096622004151726</v>
      </c>
      <c r="S74" s="68">
        <f>IF(($I74      =0),0,((($K74      -$I74      )/$I74      )*100))</f>
        <v>0</v>
      </c>
      <c r="T74" s="67">
        <f>IF(($E71      =0),0,(($P71      /$E71      )*100))</f>
        <v>54.771989658397047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85935000</v>
      </c>
      <c r="C75" s="120">
        <f>SUM(C9:C16,C19:C25,C28:C31,C34,C37:C41,C44:C54,C57:C60,C63:C67,C71:C72)</f>
        <v>0</v>
      </c>
      <c r="D75" s="120"/>
      <c r="E75" s="120">
        <f>$B75      +$C75      +$D75</f>
        <v>85935000</v>
      </c>
      <c r="F75" s="121">
        <f t="shared" ref="F75:O75" si="46">SUM(F9:F16,F19:F25,F28:F31,F34,F37:F41,F44:F54,F57:F60,F63:F67,F71:F72)</f>
        <v>85935000</v>
      </c>
      <c r="G75" s="122">
        <f t="shared" si="46"/>
        <v>33152000</v>
      </c>
      <c r="H75" s="121">
        <f t="shared" si="46"/>
        <v>12898000</v>
      </c>
      <c r="I75" s="122">
        <f t="shared" si="46"/>
        <v>0</v>
      </c>
      <c r="J75" s="121">
        <f t="shared" si="46"/>
        <v>9394000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22292000</v>
      </c>
      <c r="Q75" s="122">
        <f>$I75      +$K75      +$M75      +$O75</f>
        <v>0</v>
      </c>
      <c r="R75" s="67">
        <f>IF(($H75      =0),0,((($J75      -$H75      )/$H75      )*100))</f>
        <v>-27.167002636067604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55.820708651558782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ZuXB/ZX/Jm/Nl2Xv9bPFVO5YbF8OGdkl5DTO+Mc05yrRLTHPcDHDxioMtnGPg4UVu+r3v6GFnnPJocXZJBMQg==" saltValue="Nlgbqty8wH1ghstw84QE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1321000</v>
      </c>
      <c r="C34" s="108"/>
      <c r="D34" s="108"/>
      <c r="E34" s="108">
        <f>$B34      +$C34      +$D34</f>
        <v>1321000</v>
      </c>
      <c r="F34" s="109">
        <v>1321000</v>
      </c>
      <c r="G34" s="110">
        <v>924000</v>
      </c>
      <c r="H34" s="109">
        <v>313000</v>
      </c>
      <c r="I34" s="110"/>
      <c r="J34" s="109">
        <v>157000</v>
      </c>
      <c r="K34" s="110"/>
      <c r="L34" s="109"/>
      <c r="M34" s="110"/>
      <c r="N34" s="109"/>
      <c r="O34" s="110"/>
      <c r="P34" s="109">
        <f>$H34      +$J34      +$L34      +$N34</f>
        <v>470000</v>
      </c>
      <c r="Q34" s="110">
        <f>$I34      +$K34      +$M34      +$O34</f>
        <v>0</v>
      </c>
      <c r="R34" s="54">
        <f>IF(($H34      =0),0,((($J34      -$H34      )/$H34      )*100))</f>
        <v>-49.840255591054309</v>
      </c>
      <c r="S34" s="55">
        <f>IF(($I34      =0),0,((($K34      -$I34      )/$I34      )*100))</f>
        <v>0</v>
      </c>
      <c r="T34" s="54">
        <f>IF(($E34      =0),0,(($P34      /$E34      )*100))</f>
        <v>35.57910673732021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1321000</v>
      </c>
      <c r="C35" s="111">
        <f>C34</f>
        <v>0</v>
      </c>
      <c r="D35" s="111"/>
      <c r="E35" s="111">
        <f>$B35      +$C35      +$D35</f>
        <v>1321000</v>
      </c>
      <c r="F35" s="112">
        <f t="shared" ref="F35:O35" si="17">F34</f>
        <v>1321000</v>
      </c>
      <c r="G35" s="113">
        <f t="shared" si="17"/>
        <v>924000</v>
      </c>
      <c r="H35" s="112">
        <f t="shared" si="17"/>
        <v>313000</v>
      </c>
      <c r="I35" s="113">
        <f t="shared" si="17"/>
        <v>0</v>
      </c>
      <c r="J35" s="112">
        <f t="shared" si="17"/>
        <v>157000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470000</v>
      </c>
      <c r="Q35" s="113">
        <f>$I35      +$K35      +$M35      +$O35</f>
        <v>0</v>
      </c>
      <c r="R35" s="58">
        <f>IF(($H35      =0),0,((($J35      -$H35      )/$H35      )*100))</f>
        <v>-49.840255591054309</v>
      </c>
      <c r="S35" s="59">
        <f>IF(($I35      =0),0,((($K35      -$I35      )/$I35      )*100))</f>
        <v>0</v>
      </c>
      <c r="T35" s="58">
        <f>IF($E35   =0,0,($P35   /$E35   )*100)</f>
        <v>35.57910673732021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79000</v>
      </c>
      <c r="C38" s="108"/>
      <c r="D38" s="108"/>
      <c r="E38" s="108">
        <f t="shared" si="18"/>
        <v>79000</v>
      </c>
      <c r="F38" s="109">
        <v>72000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79000</v>
      </c>
      <c r="C42" s="111">
        <f>SUM(C37:C41)</f>
        <v>0</v>
      </c>
      <c r="D42" s="111"/>
      <c r="E42" s="111">
        <f t="shared" si="18"/>
        <v>79000</v>
      </c>
      <c r="F42" s="112">
        <f t="shared" ref="F42:O42" si="25">SUM(F37:F41)</f>
        <v>72000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15000000</v>
      </c>
      <c r="C53" s="108"/>
      <c r="D53" s="108"/>
      <c r="E53" s="108">
        <f t="shared" si="26"/>
        <v>15000000</v>
      </c>
      <c r="F53" s="109">
        <v>15000000</v>
      </c>
      <c r="G53" s="110">
        <v>3500000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15000000</v>
      </c>
      <c r="C55" s="111">
        <f>SUM(C44:C54)</f>
        <v>0</v>
      </c>
      <c r="D55" s="111"/>
      <c r="E55" s="111">
        <f t="shared" si="26"/>
        <v>15000000</v>
      </c>
      <c r="F55" s="112">
        <f t="shared" ref="F55:O55" si="33">SUM(F44:F54)</f>
        <v>15000000</v>
      </c>
      <c r="G55" s="113">
        <f t="shared" si="33"/>
        <v>3500000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18400000</v>
      </c>
      <c r="C69" s="120">
        <f>SUM(C9:C16,C19:C25,C28:C31,C34,C37:C41,C44:C54,C57:C60,C63:C67)</f>
        <v>0</v>
      </c>
      <c r="D69" s="120"/>
      <c r="E69" s="120">
        <f t="shared" si="35"/>
        <v>18400000</v>
      </c>
      <c r="F69" s="121">
        <f t="shared" ref="F69:O69" si="43">SUM(F9:F16,F19:F25,F28:F31,F34,F37:F41,F44:F54,F57:F60,F63:F67)</f>
        <v>18393000</v>
      </c>
      <c r="G69" s="122">
        <f t="shared" si="43"/>
        <v>6424000</v>
      </c>
      <c r="H69" s="121">
        <f t="shared" si="43"/>
        <v>313000</v>
      </c>
      <c r="I69" s="122">
        <f t="shared" si="43"/>
        <v>0</v>
      </c>
      <c r="J69" s="121">
        <f t="shared" si="43"/>
        <v>157000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470000</v>
      </c>
      <c r="Q69" s="122">
        <f t="shared" si="37"/>
        <v>0</v>
      </c>
      <c r="R69" s="67">
        <f t="shared" si="38"/>
        <v>-49.840255591054309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2.5653621527209212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23087000</v>
      </c>
      <c r="C71" s="108"/>
      <c r="D71" s="108"/>
      <c r="E71" s="108">
        <f>$B71      +$C71      +$D71</f>
        <v>23087000</v>
      </c>
      <c r="F71" s="109">
        <v>23087000</v>
      </c>
      <c r="G71" s="110">
        <v>9262000</v>
      </c>
      <c r="H71" s="109">
        <v>2982000</v>
      </c>
      <c r="I71" s="110"/>
      <c r="J71" s="109">
        <v>2121000</v>
      </c>
      <c r="K71" s="110"/>
      <c r="L71" s="109"/>
      <c r="M71" s="110"/>
      <c r="N71" s="109"/>
      <c r="O71" s="110"/>
      <c r="P71" s="109">
        <f>$H71      +$J71      +$L71      +$N71</f>
        <v>5103000</v>
      </c>
      <c r="Q71" s="110">
        <f>$I71      +$K71      +$M71      +$O71</f>
        <v>0</v>
      </c>
      <c r="R71" s="54">
        <f>IF(($H71      =0),0,((($J71      -$H71      )/$H71      )*100))</f>
        <v>-28.87323943661972</v>
      </c>
      <c r="S71" s="55">
        <f>IF(($I71      =0),0,((($K71      -$I71      )/$I71      )*100))</f>
        <v>0</v>
      </c>
      <c r="T71" s="54">
        <f>IF(($E71      =0),0,(($P71      /$E71      )*100))</f>
        <v>22.103348204617319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23087000</v>
      </c>
      <c r="C73" s="117">
        <f>SUM(C71:C72)</f>
        <v>0</v>
      </c>
      <c r="D73" s="117"/>
      <c r="E73" s="117">
        <f>$B73      +$C73      +$D73</f>
        <v>23087000</v>
      </c>
      <c r="F73" s="118">
        <f t="shared" ref="F73:O73" si="44">SUM(F71:F72)</f>
        <v>23087000</v>
      </c>
      <c r="G73" s="119">
        <f t="shared" si="44"/>
        <v>9262000</v>
      </c>
      <c r="H73" s="118">
        <f t="shared" si="44"/>
        <v>2982000</v>
      </c>
      <c r="I73" s="119">
        <f t="shared" si="44"/>
        <v>0</v>
      </c>
      <c r="J73" s="118">
        <f t="shared" si="44"/>
        <v>2121000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5103000</v>
      </c>
      <c r="Q73" s="119">
        <f>$I73      +$K73      +$M73      +$O73</f>
        <v>0</v>
      </c>
      <c r="R73" s="63">
        <f>IF(($H73      =0),0,((($J73      -$H73      )/$H73      )*100))</f>
        <v>-28.87323943661972</v>
      </c>
      <c r="S73" s="64">
        <f>IF(($I73      =0),0,((($K73      -$I73      )/$I73      )*100))</f>
        <v>0</v>
      </c>
      <c r="T73" s="63">
        <f>IF(($E71      =0),0,(($P71      /$E71      )*100))</f>
        <v>22.103348204617319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23087000</v>
      </c>
      <c r="C74" s="120">
        <f>SUM(C71:C72)</f>
        <v>0</v>
      </c>
      <c r="D74" s="120"/>
      <c r="E74" s="120">
        <f>$B74      +$C74      +$D74</f>
        <v>23087000</v>
      </c>
      <c r="F74" s="121">
        <f t="shared" ref="F74:O74" si="45">SUM(F71:F72)</f>
        <v>23087000</v>
      </c>
      <c r="G74" s="122">
        <f t="shared" si="45"/>
        <v>9262000</v>
      </c>
      <c r="H74" s="121">
        <f t="shared" si="45"/>
        <v>2982000</v>
      </c>
      <c r="I74" s="122">
        <f t="shared" si="45"/>
        <v>0</v>
      </c>
      <c r="J74" s="121">
        <f t="shared" si="45"/>
        <v>2121000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5103000</v>
      </c>
      <c r="Q74" s="122">
        <f>$I74      +$K74      +$M74      +$O74</f>
        <v>0</v>
      </c>
      <c r="R74" s="67">
        <f>IF(($H74      =0),0,((($J74      -$H74      )/$H74      )*100))</f>
        <v>-28.87323943661972</v>
      </c>
      <c r="S74" s="68">
        <f>IF(($I74      =0),0,((($K74      -$I74      )/$I74      )*100))</f>
        <v>0</v>
      </c>
      <c r="T74" s="67">
        <f>IF(($E71      =0),0,(($P71      /$E71      )*100))</f>
        <v>22.103348204617319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41487000</v>
      </c>
      <c r="C75" s="120">
        <f>SUM(C9:C16,C19:C25,C28:C31,C34,C37:C41,C44:C54,C57:C60,C63:C67,C71:C72)</f>
        <v>0</v>
      </c>
      <c r="D75" s="120"/>
      <c r="E75" s="120">
        <f>$B75      +$C75      +$D75</f>
        <v>41487000</v>
      </c>
      <c r="F75" s="121">
        <f t="shared" ref="F75:O75" si="46">SUM(F9:F16,F19:F25,F28:F31,F34,F37:F41,F44:F54,F57:F60,F63:F67,F71:F72)</f>
        <v>41480000</v>
      </c>
      <c r="G75" s="122">
        <f t="shared" si="46"/>
        <v>15686000</v>
      </c>
      <c r="H75" s="121">
        <f t="shared" si="46"/>
        <v>3295000</v>
      </c>
      <c r="I75" s="122">
        <f t="shared" si="46"/>
        <v>0</v>
      </c>
      <c r="J75" s="121">
        <f t="shared" si="46"/>
        <v>2278000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5573000</v>
      </c>
      <c r="Q75" s="122">
        <f>$I75      +$K75      +$M75      +$O75</f>
        <v>0</v>
      </c>
      <c r="R75" s="67">
        <f>IF(($H75      =0),0,((($J75      -$H75      )/$H75      )*100))</f>
        <v>-30.864946889226104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13.458751931993817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0IC72qdlL70bupG+Ox6JvaE0NkzLUmiNQNa8PpDf9MuHjhHr7aETsqDGE/l6QAW6B7ok1iXx3j+yc1zizPbCg==" saltValue="qBWSBlQpcrBUqmFhipBr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506000</v>
      </c>
      <c r="I10" s="110"/>
      <c r="J10" s="109">
        <v>236000</v>
      </c>
      <c r="K10" s="110"/>
      <c r="L10" s="109"/>
      <c r="M10" s="110"/>
      <c r="N10" s="109"/>
      <c r="O10" s="110"/>
      <c r="P10" s="109">
        <f t="shared" ref="P10:P17" si="1">$H10      +$J10      +$L10      +$N10</f>
        <v>742000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-53.359683794466406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41.222222222222221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506000</v>
      </c>
      <c r="I17" s="113">
        <f t="shared" si="7"/>
        <v>0</v>
      </c>
      <c r="J17" s="112">
        <f t="shared" si="7"/>
        <v>236000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742000</v>
      </c>
      <c r="Q17" s="113">
        <f t="shared" si="2"/>
        <v>0</v>
      </c>
      <c r="R17" s="58">
        <f t="shared" si="3"/>
        <v>-53.359683794466406</v>
      </c>
      <c r="S17" s="59">
        <f t="shared" si="4"/>
        <v>0</v>
      </c>
      <c r="T17" s="58">
        <f>IF((SUM($E9:$E14))=0,0,(P17/(SUM($E9:$E14))*100))</f>
        <v>41.222222222222221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28285000</v>
      </c>
      <c r="C53" s="108"/>
      <c r="D53" s="108"/>
      <c r="E53" s="108">
        <f t="shared" si="26"/>
        <v>28285000</v>
      </c>
      <c r="F53" s="109">
        <v>28285000</v>
      </c>
      <c r="G53" s="110">
        <v>22629000</v>
      </c>
      <c r="H53" s="109"/>
      <c r="I53" s="110"/>
      <c r="J53" s="109">
        <v>8435000</v>
      </c>
      <c r="K53" s="110"/>
      <c r="L53" s="109"/>
      <c r="M53" s="110"/>
      <c r="N53" s="109"/>
      <c r="O53" s="110"/>
      <c r="P53" s="109">
        <f t="shared" si="27"/>
        <v>8435000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29.821460137882273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28285000</v>
      </c>
      <c r="C55" s="111">
        <f>SUM(C44:C54)</f>
        <v>0</v>
      </c>
      <c r="D55" s="111"/>
      <c r="E55" s="111">
        <f t="shared" si="26"/>
        <v>28285000</v>
      </c>
      <c r="F55" s="112">
        <f t="shared" ref="F55:O55" si="33">SUM(F44:F54)</f>
        <v>28285000</v>
      </c>
      <c r="G55" s="113">
        <f t="shared" si="33"/>
        <v>22629000</v>
      </c>
      <c r="H55" s="112">
        <f t="shared" si="33"/>
        <v>0</v>
      </c>
      <c r="I55" s="113">
        <f t="shared" si="33"/>
        <v>0</v>
      </c>
      <c r="J55" s="112">
        <f t="shared" si="33"/>
        <v>8435000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8435000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29.821460137882273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30085000</v>
      </c>
      <c r="C69" s="120">
        <f>SUM(C9:C16,C19:C25,C28:C31,C34,C37:C41,C44:C54,C57:C60,C63:C67)</f>
        <v>0</v>
      </c>
      <c r="D69" s="120"/>
      <c r="E69" s="120">
        <f t="shared" si="35"/>
        <v>30085000</v>
      </c>
      <c r="F69" s="121">
        <f t="shared" ref="F69:O69" si="43">SUM(F9:F16,F19:F25,F28:F31,F34,F37:F41,F44:F54,F57:F60,F63:F67)</f>
        <v>30085000</v>
      </c>
      <c r="G69" s="122">
        <f t="shared" si="43"/>
        <v>24429000</v>
      </c>
      <c r="H69" s="121">
        <f t="shared" si="43"/>
        <v>506000</v>
      </c>
      <c r="I69" s="122">
        <f t="shared" si="43"/>
        <v>0</v>
      </c>
      <c r="J69" s="121">
        <f t="shared" si="43"/>
        <v>8671000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9177000</v>
      </c>
      <c r="Q69" s="122">
        <f t="shared" si="37"/>
        <v>0</v>
      </c>
      <c r="R69" s="67">
        <f t="shared" si="38"/>
        <v>1613.6363636363637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30.503573209240486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10452000</v>
      </c>
      <c r="C71" s="108"/>
      <c r="D71" s="108"/>
      <c r="E71" s="108">
        <f>$B71      +$C71      +$D71</f>
        <v>10452000</v>
      </c>
      <c r="F71" s="109">
        <v>10452000</v>
      </c>
      <c r="G71" s="110">
        <v>9361000</v>
      </c>
      <c r="H71" s="109">
        <v>3055000</v>
      </c>
      <c r="I71" s="110"/>
      <c r="J71" s="109">
        <v>6296000</v>
      </c>
      <c r="K71" s="110"/>
      <c r="L71" s="109"/>
      <c r="M71" s="110"/>
      <c r="N71" s="109"/>
      <c r="O71" s="110"/>
      <c r="P71" s="109">
        <f>$H71      +$J71      +$L71      +$N71</f>
        <v>9351000</v>
      </c>
      <c r="Q71" s="110">
        <f>$I71      +$K71      +$M71      +$O71</f>
        <v>0</v>
      </c>
      <c r="R71" s="54">
        <f>IF(($H71      =0),0,((($J71      -$H71      )/$H71      )*100))</f>
        <v>106.088379705401</v>
      </c>
      <c r="S71" s="55">
        <f>IF(($I71      =0),0,((($K71      -$I71      )/$I71      )*100))</f>
        <v>0</v>
      </c>
      <c r="T71" s="54">
        <f>IF(($E71      =0),0,(($P71      /$E71      )*100))</f>
        <v>89.466130884041334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3473000</v>
      </c>
      <c r="C72" s="108"/>
      <c r="D72" s="108"/>
      <c r="E72" s="108">
        <f>$B72      +$C72      +$D72</f>
        <v>3473000</v>
      </c>
      <c r="F72" s="109">
        <v>3473000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13925000</v>
      </c>
      <c r="C73" s="117">
        <f>SUM(C71:C72)</f>
        <v>0</v>
      </c>
      <c r="D73" s="117"/>
      <c r="E73" s="117">
        <f>$B73      +$C73      +$D73</f>
        <v>13925000</v>
      </c>
      <c r="F73" s="118">
        <f t="shared" ref="F73:O73" si="44">SUM(F71:F72)</f>
        <v>13925000</v>
      </c>
      <c r="G73" s="119">
        <f t="shared" si="44"/>
        <v>9361000</v>
      </c>
      <c r="H73" s="118">
        <f t="shared" si="44"/>
        <v>3055000</v>
      </c>
      <c r="I73" s="119">
        <f t="shared" si="44"/>
        <v>0</v>
      </c>
      <c r="J73" s="118">
        <f t="shared" si="44"/>
        <v>6296000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9351000</v>
      </c>
      <c r="Q73" s="119">
        <f>$I73      +$K73      +$M73      +$O73</f>
        <v>0</v>
      </c>
      <c r="R73" s="63">
        <f>IF(($H73      =0),0,((($J73      -$H73      )/$H73      )*100))</f>
        <v>106.088379705401</v>
      </c>
      <c r="S73" s="64">
        <f>IF(($I73      =0),0,((($K73      -$I73      )/$I73      )*100))</f>
        <v>0</v>
      </c>
      <c r="T73" s="63">
        <f>IF(($E71      =0),0,(($P71      /$E71      )*100))</f>
        <v>89.466130884041334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13925000</v>
      </c>
      <c r="C74" s="120">
        <f>SUM(C71:C72)</f>
        <v>0</v>
      </c>
      <c r="D74" s="120"/>
      <c r="E74" s="120">
        <f>$B74      +$C74      +$D74</f>
        <v>13925000</v>
      </c>
      <c r="F74" s="121">
        <f t="shared" ref="F74:O74" si="45">SUM(F71:F72)</f>
        <v>13925000</v>
      </c>
      <c r="G74" s="122">
        <f t="shared" si="45"/>
        <v>9361000</v>
      </c>
      <c r="H74" s="121">
        <f t="shared" si="45"/>
        <v>3055000</v>
      </c>
      <c r="I74" s="122">
        <f t="shared" si="45"/>
        <v>0</v>
      </c>
      <c r="J74" s="121">
        <f t="shared" si="45"/>
        <v>6296000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9351000</v>
      </c>
      <c r="Q74" s="122">
        <f>$I74      +$K74      +$M74      +$O74</f>
        <v>0</v>
      </c>
      <c r="R74" s="67">
        <f>IF(($H74      =0),0,((($J74      -$H74      )/$H74      )*100))</f>
        <v>106.088379705401</v>
      </c>
      <c r="S74" s="68">
        <f>IF(($I74      =0),0,((($K74      -$I74      )/$I74      )*100))</f>
        <v>0</v>
      </c>
      <c r="T74" s="67">
        <f>IF(($E71      =0),0,(($P71      /$E71      )*100))</f>
        <v>89.466130884041334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44010000</v>
      </c>
      <c r="C75" s="120">
        <f>SUM(C9:C16,C19:C25,C28:C31,C34,C37:C41,C44:C54,C57:C60,C63:C67,C71:C72)</f>
        <v>0</v>
      </c>
      <c r="D75" s="120"/>
      <c r="E75" s="120">
        <f>$B75      +$C75      +$D75</f>
        <v>44010000</v>
      </c>
      <c r="F75" s="121">
        <f t="shared" ref="F75:O75" si="46">SUM(F9:F16,F19:F25,F28:F31,F34,F37:F41,F44:F54,F57:F60,F63:F67,F71:F72)</f>
        <v>44010000</v>
      </c>
      <c r="G75" s="122">
        <f t="shared" si="46"/>
        <v>33790000</v>
      </c>
      <c r="H75" s="121">
        <f t="shared" si="46"/>
        <v>3561000</v>
      </c>
      <c r="I75" s="122">
        <f t="shared" si="46"/>
        <v>0</v>
      </c>
      <c r="J75" s="121">
        <f t="shared" si="46"/>
        <v>14967000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18528000</v>
      </c>
      <c r="Q75" s="122">
        <f>$I75      +$K75      +$M75      +$O75</f>
        <v>0</v>
      </c>
      <c r="R75" s="67">
        <f>IF(($H75      =0),0,((($J75      -$H75      )/$H75      )*100))</f>
        <v>320.30328559393428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45.706391691541057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CfoNy7kxZ/IHjNVYNpTIfKFeviscvNHBdEUiFYXBiCmZqe5BQFf0Qi1KnH8TqbS0GVBoJdeXSOPRIrbNHBCdQ==" saltValue="hdn0RnFJhJQnoJDq9UU8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1065000</v>
      </c>
      <c r="I10" s="110"/>
      <c r="J10" s="109">
        <v>37000</v>
      </c>
      <c r="K10" s="110">
        <v>1798760</v>
      </c>
      <c r="L10" s="109"/>
      <c r="M10" s="110"/>
      <c r="N10" s="109"/>
      <c r="O10" s="110"/>
      <c r="P10" s="109">
        <f t="shared" ref="P10:P17" si="1">$H10      +$J10      +$L10      +$N10</f>
        <v>1102000</v>
      </c>
      <c r="Q10" s="110">
        <f t="shared" ref="Q10:Q17" si="2">$I10      +$K10      +$M10      +$O10</f>
        <v>1798760</v>
      </c>
      <c r="R10" s="54">
        <f t="shared" ref="R10:R17" si="3">IF(($H10      =0),0,((($J10      -$H10      )/$H10      )*100))</f>
        <v>-96.525821596244128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39.357142857142854</v>
      </c>
      <c r="U10" s="56">
        <f t="shared" ref="U10:U16" si="6">IF(($E10      =0),0,(($Q10      /$E10      )*100))</f>
        <v>64.241428571428571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1065000</v>
      </c>
      <c r="I17" s="113">
        <f t="shared" si="7"/>
        <v>0</v>
      </c>
      <c r="J17" s="112">
        <f t="shared" si="7"/>
        <v>37000</v>
      </c>
      <c r="K17" s="113">
        <f t="shared" si="7"/>
        <v>1798760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1102000</v>
      </c>
      <c r="Q17" s="113">
        <f t="shared" si="2"/>
        <v>1798760</v>
      </c>
      <c r="R17" s="58">
        <f t="shared" si="3"/>
        <v>-96.525821596244128</v>
      </c>
      <c r="S17" s="59">
        <f t="shared" si="4"/>
        <v>0</v>
      </c>
      <c r="T17" s="58">
        <f>IF((SUM($E9:$E14))=0,0,(P17/(SUM($E9:$E14))*100))</f>
        <v>39.357142857142854</v>
      </c>
      <c r="U17" s="60">
        <f>IF((SUM($E9:$E14))=0,0,(Q17/(SUM($E9:$E14))*100))</f>
        <v>64.241428571428571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</v>
      </c>
      <c r="C37" s="108"/>
      <c r="D37" s="108"/>
      <c r="E37" s="108">
        <f t="shared" ref="E37:E42" si="18">$B37      +$C37      +$D37</f>
        <v>1500000</v>
      </c>
      <c r="F37" s="109">
        <v>1500000</v>
      </c>
      <c r="G37" s="110">
        <v>975000</v>
      </c>
      <c r="H37" s="109">
        <v>675000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675000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1500000</v>
      </c>
      <c r="C42" s="111">
        <f>SUM(C37:C41)</f>
        <v>0</v>
      </c>
      <c r="D42" s="111"/>
      <c r="E42" s="111">
        <f t="shared" si="18"/>
        <v>1500000</v>
      </c>
      <c r="F42" s="112">
        <f t="shared" ref="F42:O42" si="25">SUM(F37:F41)</f>
        <v>1500000</v>
      </c>
      <c r="G42" s="113">
        <f t="shared" si="25"/>
        <v>975000</v>
      </c>
      <c r="H42" s="112">
        <f t="shared" si="25"/>
        <v>675000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675000</v>
      </c>
      <c r="Q42" s="113">
        <f t="shared" si="20"/>
        <v>0</v>
      </c>
      <c r="R42" s="58">
        <f t="shared" si="21"/>
        <v>-100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4300000</v>
      </c>
      <c r="C69" s="120">
        <f>SUM(C9:C16,C19:C25,C28:C31,C34,C37:C41,C44:C54,C57:C60,C63:C67)</f>
        <v>0</v>
      </c>
      <c r="D69" s="120"/>
      <c r="E69" s="120">
        <f t="shared" si="35"/>
        <v>4300000</v>
      </c>
      <c r="F69" s="121">
        <f t="shared" ref="F69:O69" si="43">SUM(F9:F16,F19:F25,F28:F31,F34,F37:F41,F44:F54,F57:F60,F63:F67)</f>
        <v>4300000</v>
      </c>
      <c r="G69" s="122">
        <f t="shared" si="43"/>
        <v>3775000</v>
      </c>
      <c r="H69" s="121">
        <f t="shared" si="43"/>
        <v>1740000</v>
      </c>
      <c r="I69" s="122">
        <f t="shared" si="43"/>
        <v>0</v>
      </c>
      <c r="J69" s="121">
        <f t="shared" si="43"/>
        <v>37000</v>
      </c>
      <c r="K69" s="122">
        <f t="shared" si="43"/>
        <v>1798760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1777000</v>
      </c>
      <c r="Q69" s="122">
        <f t="shared" si="37"/>
        <v>1798760</v>
      </c>
      <c r="R69" s="67">
        <f t="shared" si="38"/>
        <v>-97.8735632183908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41.325581395348834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41.831627906976742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8769000</v>
      </c>
      <c r="C71" s="108"/>
      <c r="D71" s="108"/>
      <c r="E71" s="108">
        <f>$B71      +$C71      +$D71</f>
        <v>8769000</v>
      </c>
      <c r="F71" s="109">
        <v>8769000</v>
      </c>
      <c r="G71" s="110">
        <v>6786000</v>
      </c>
      <c r="H71" s="109">
        <v>492000</v>
      </c>
      <c r="I71" s="110"/>
      <c r="J71" s="109">
        <v>4055000</v>
      </c>
      <c r="K71" s="110">
        <v>872206</v>
      </c>
      <c r="L71" s="109"/>
      <c r="M71" s="110"/>
      <c r="N71" s="109"/>
      <c r="O71" s="110"/>
      <c r="P71" s="109">
        <f>$H71      +$J71      +$L71      +$N71</f>
        <v>4547000</v>
      </c>
      <c r="Q71" s="110">
        <f>$I71      +$K71      +$M71      +$O71</f>
        <v>872206</v>
      </c>
      <c r="R71" s="54">
        <f>IF(($H71      =0),0,((($J71      -$H71      )/$H71      )*100))</f>
        <v>724.18699186991876</v>
      </c>
      <c r="S71" s="55">
        <f>IF(($I71      =0),0,((($K71      -$I71      )/$I71      )*100))</f>
        <v>0</v>
      </c>
      <c r="T71" s="54">
        <f>IF(($E71      =0),0,(($P71      /$E71      )*100))</f>
        <v>51.853118941726542</v>
      </c>
      <c r="U71" s="56">
        <f>IF(($E71      =0),0,(($Q71      /$E71      )*100))</f>
        <v>9.9464705211540654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8769000</v>
      </c>
      <c r="C73" s="117">
        <f>SUM(C71:C72)</f>
        <v>0</v>
      </c>
      <c r="D73" s="117"/>
      <c r="E73" s="117">
        <f>$B73      +$C73      +$D73</f>
        <v>8769000</v>
      </c>
      <c r="F73" s="118">
        <f t="shared" ref="F73:O73" si="44">SUM(F71:F72)</f>
        <v>8769000</v>
      </c>
      <c r="G73" s="119">
        <f t="shared" si="44"/>
        <v>6786000</v>
      </c>
      <c r="H73" s="118">
        <f t="shared" si="44"/>
        <v>492000</v>
      </c>
      <c r="I73" s="119">
        <f t="shared" si="44"/>
        <v>0</v>
      </c>
      <c r="J73" s="118">
        <f t="shared" si="44"/>
        <v>4055000</v>
      </c>
      <c r="K73" s="119">
        <f t="shared" si="44"/>
        <v>872206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4547000</v>
      </c>
      <c r="Q73" s="119">
        <f>$I73      +$K73      +$M73      +$O73</f>
        <v>872206</v>
      </c>
      <c r="R73" s="63">
        <f>IF(($H73      =0),0,((($J73      -$H73      )/$H73      )*100))</f>
        <v>724.18699186991876</v>
      </c>
      <c r="S73" s="64">
        <f>IF(($I73      =0),0,((($K73      -$I73      )/$I73      )*100))</f>
        <v>0</v>
      </c>
      <c r="T73" s="63">
        <f>IF(($E71      =0),0,(($P71      /$E71      )*100))</f>
        <v>51.853118941726542</v>
      </c>
      <c r="U73" s="65">
        <f>IF($E71   =0,0,($Q71   /$E71 )*100)</f>
        <v>9.9464705211540654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8769000</v>
      </c>
      <c r="C74" s="120">
        <f>SUM(C71:C72)</f>
        <v>0</v>
      </c>
      <c r="D74" s="120"/>
      <c r="E74" s="120">
        <f>$B74      +$C74      +$D74</f>
        <v>8769000</v>
      </c>
      <c r="F74" s="121">
        <f t="shared" ref="F74:O74" si="45">SUM(F71:F72)</f>
        <v>8769000</v>
      </c>
      <c r="G74" s="122">
        <f t="shared" si="45"/>
        <v>6786000</v>
      </c>
      <c r="H74" s="121">
        <f t="shared" si="45"/>
        <v>492000</v>
      </c>
      <c r="I74" s="122">
        <f t="shared" si="45"/>
        <v>0</v>
      </c>
      <c r="J74" s="121">
        <f t="shared" si="45"/>
        <v>4055000</v>
      </c>
      <c r="K74" s="122">
        <f t="shared" si="45"/>
        <v>872206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4547000</v>
      </c>
      <c r="Q74" s="122">
        <f>$I74      +$K74      +$M74      +$O74</f>
        <v>872206</v>
      </c>
      <c r="R74" s="67">
        <f>IF(($H74      =0),0,((($J74      -$H74      )/$H74      )*100))</f>
        <v>724.18699186991876</v>
      </c>
      <c r="S74" s="68">
        <f>IF(($I74      =0),0,((($K74      -$I74      )/$I74      )*100))</f>
        <v>0</v>
      </c>
      <c r="T74" s="67">
        <f>IF(($E71      =0),0,(($P71      /$E71      )*100))</f>
        <v>51.853118941726542</v>
      </c>
      <c r="U74" s="71">
        <f>IF($E71   =0,0,($Q71   /$E71 )*100)</f>
        <v>9.9464705211540654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13069000</v>
      </c>
      <c r="C75" s="120">
        <f>SUM(C9:C16,C19:C25,C28:C31,C34,C37:C41,C44:C54,C57:C60,C63:C67,C71:C72)</f>
        <v>0</v>
      </c>
      <c r="D75" s="120"/>
      <c r="E75" s="120">
        <f>$B75      +$C75      +$D75</f>
        <v>13069000</v>
      </c>
      <c r="F75" s="121">
        <f t="shared" ref="F75:O75" si="46">SUM(F9:F16,F19:F25,F28:F31,F34,F37:F41,F44:F54,F57:F60,F63:F67,F71:F72)</f>
        <v>13069000</v>
      </c>
      <c r="G75" s="122">
        <f t="shared" si="46"/>
        <v>10561000</v>
      </c>
      <c r="H75" s="121">
        <f t="shared" si="46"/>
        <v>2232000</v>
      </c>
      <c r="I75" s="122">
        <f t="shared" si="46"/>
        <v>0</v>
      </c>
      <c r="J75" s="121">
        <f t="shared" si="46"/>
        <v>4092000</v>
      </c>
      <c r="K75" s="122">
        <f t="shared" si="46"/>
        <v>2670966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6324000</v>
      </c>
      <c r="Q75" s="122">
        <f>$I75      +$K75      +$M75      +$O75</f>
        <v>2670966</v>
      </c>
      <c r="R75" s="67">
        <f>IF(($H75      =0),0,((($J75      -$H75      )/$H75      )*100))</f>
        <v>83.333333333333343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48.389318233988824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20.437416787818503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XqaAW3X4TCP3bvRWMG106qXTq+qoLQLziHPGm2Im1zntS+fDpWgXlAKbCu7s7hwQsLc0Z+zvdEPhZUCDrkRYg==" saltValue="biY3ip3g0tV7QjQc7nez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292000</v>
      </c>
      <c r="I10" s="110"/>
      <c r="J10" s="109">
        <v>202000</v>
      </c>
      <c r="K10" s="110"/>
      <c r="L10" s="109"/>
      <c r="M10" s="110"/>
      <c r="N10" s="109"/>
      <c r="O10" s="110"/>
      <c r="P10" s="109">
        <f t="shared" ref="P10:P17" si="1">$H10      +$J10      +$L10      +$N10</f>
        <v>494000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-30.82191780821918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16.466666666666665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292000</v>
      </c>
      <c r="I17" s="113">
        <f t="shared" si="7"/>
        <v>0</v>
      </c>
      <c r="J17" s="112">
        <f t="shared" si="7"/>
        <v>202000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494000</v>
      </c>
      <c r="Q17" s="113">
        <f t="shared" si="2"/>
        <v>0</v>
      </c>
      <c r="R17" s="58">
        <f t="shared" si="3"/>
        <v>-30.82191780821918</v>
      </c>
      <c r="S17" s="59">
        <f t="shared" si="4"/>
        <v>0</v>
      </c>
      <c r="T17" s="58">
        <f>IF((SUM($E9:$E14))=0,0,(P17/(SUM($E9:$E14))*100))</f>
        <v>16.466666666666665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400000</v>
      </c>
      <c r="C37" s="108"/>
      <c r="D37" s="108"/>
      <c r="E37" s="108">
        <f t="shared" ref="E37:E42" si="18">$B37      +$C37      +$D37</f>
        <v>400000</v>
      </c>
      <c r="F37" s="109">
        <v>400000</v>
      </c>
      <c r="G37" s="110">
        <v>180000</v>
      </c>
      <c r="H37" s="109"/>
      <c r="I37" s="110"/>
      <c r="J37" s="109">
        <v>180000</v>
      </c>
      <c r="K37" s="110"/>
      <c r="L37" s="109"/>
      <c r="M37" s="110"/>
      <c r="N37" s="109"/>
      <c r="O37" s="110"/>
      <c r="P37" s="109">
        <f t="shared" ref="P37:P42" si="19">$H37      +$J37      +$L37      +$N37</f>
        <v>180000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</v>
      </c>
      <c r="C42" s="111">
        <f>SUM(C37:C41)</f>
        <v>0</v>
      </c>
      <c r="D42" s="111"/>
      <c r="E42" s="111">
        <f t="shared" si="18"/>
        <v>400000</v>
      </c>
      <c r="F42" s="112">
        <f t="shared" ref="F42:O42" si="25">SUM(F37:F41)</f>
        <v>400000</v>
      </c>
      <c r="G42" s="113">
        <f t="shared" si="25"/>
        <v>180000</v>
      </c>
      <c r="H42" s="112">
        <f t="shared" si="25"/>
        <v>0</v>
      </c>
      <c r="I42" s="113">
        <f t="shared" si="25"/>
        <v>0</v>
      </c>
      <c r="J42" s="112">
        <f t="shared" si="25"/>
        <v>180000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180000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8000000</v>
      </c>
      <c r="H53" s="109">
        <v>2275000</v>
      </c>
      <c r="I53" s="110"/>
      <c r="J53" s="109">
        <v>5725000</v>
      </c>
      <c r="K53" s="110"/>
      <c r="L53" s="109"/>
      <c r="M53" s="110"/>
      <c r="N53" s="109"/>
      <c r="O53" s="110"/>
      <c r="P53" s="109">
        <f t="shared" si="27"/>
        <v>8000000</v>
      </c>
      <c r="Q53" s="110">
        <f t="shared" si="28"/>
        <v>0</v>
      </c>
      <c r="R53" s="54">
        <f t="shared" si="29"/>
        <v>151.64835164835165</v>
      </c>
      <c r="S53" s="55">
        <f t="shared" si="30"/>
        <v>0</v>
      </c>
      <c r="T53" s="54">
        <f t="shared" si="31"/>
        <v>80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8000000</v>
      </c>
      <c r="H55" s="112">
        <f t="shared" si="33"/>
        <v>2275000</v>
      </c>
      <c r="I55" s="113">
        <f t="shared" si="33"/>
        <v>0</v>
      </c>
      <c r="J55" s="112">
        <f t="shared" si="33"/>
        <v>5725000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8000000</v>
      </c>
      <c r="Q55" s="113">
        <f t="shared" si="28"/>
        <v>0</v>
      </c>
      <c r="R55" s="58">
        <f t="shared" si="29"/>
        <v>151.64835164835165</v>
      </c>
      <c r="S55" s="59">
        <f t="shared" si="30"/>
        <v>0</v>
      </c>
      <c r="T55" s="58">
        <f>IF((+$E45+$E47+$E49+$E50+$E53) =0,0,(P55   /(+$E45+$E47+$E49+$E50+$E53) )*100)</f>
        <v>80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13400000</v>
      </c>
      <c r="C69" s="120">
        <f>SUM(C9:C16,C19:C25,C28:C31,C34,C37:C41,C44:C54,C57:C60,C63:C67)</f>
        <v>0</v>
      </c>
      <c r="D69" s="120"/>
      <c r="E69" s="120">
        <f t="shared" si="35"/>
        <v>13400000</v>
      </c>
      <c r="F69" s="121">
        <f t="shared" ref="F69:O69" si="43">SUM(F9:F16,F19:F25,F28:F31,F34,F37:F41,F44:F54,F57:F60,F63:F67)</f>
        <v>13400000</v>
      </c>
      <c r="G69" s="122">
        <f t="shared" si="43"/>
        <v>11180000</v>
      </c>
      <c r="H69" s="121">
        <f t="shared" si="43"/>
        <v>2567000</v>
      </c>
      <c r="I69" s="122">
        <f t="shared" si="43"/>
        <v>0</v>
      </c>
      <c r="J69" s="121">
        <f t="shared" si="43"/>
        <v>6107000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8674000</v>
      </c>
      <c r="Q69" s="122">
        <f t="shared" si="37"/>
        <v>0</v>
      </c>
      <c r="R69" s="67">
        <f t="shared" si="38"/>
        <v>137.90416828983248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64.731343283582092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8092000</v>
      </c>
      <c r="C71" s="108"/>
      <c r="D71" s="108"/>
      <c r="E71" s="108">
        <f>$B71      +$C71      +$D71</f>
        <v>8092000</v>
      </c>
      <c r="F71" s="109">
        <v>8092000</v>
      </c>
      <c r="G71" s="110">
        <v>7957000</v>
      </c>
      <c r="H71" s="109">
        <v>7856000</v>
      </c>
      <c r="I71" s="110"/>
      <c r="J71" s="109">
        <v>101000</v>
      </c>
      <c r="K71" s="110"/>
      <c r="L71" s="109"/>
      <c r="M71" s="110"/>
      <c r="N71" s="109"/>
      <c r="O71" s="110"/>
      <c r="P71" s="109">
        <f>$H71      +$J71      +$L71      +$N71</f>
        <v>7957000</v>
      </c>
      <c r="Q71" s="110">
        <f>$I71      +$K71      +$M71      +$O71</f>
        <v>0</v>
      </c>
      <c r="R71" s="54">
        <f>IF(($H71      =0),0,((($J71      -$H71      )/$H71      )*100))</f>
        <v>-98.714358452138498</v>
      </c>
      <c r="S71" s="55">
        <f>IF(($I71      =0),0,((($K71      -$I71      )/$I71      )*100))</f>
        <v>0</v>
      </c>
      <c r="T71" s="54">
        <f>IF(($E71      =0),0,(($P71      /$E71      )*100))</f>
        <v>98.331685615422643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8092000</v>
      </c>
      <c r="C73" s="117">
        <f>SUM(C71:C72)</f>
        <v>0</v>
      </c>
      <c r="D73" s="117"/>
      <c r="E73" s="117">
        <f>$B73      +$C73      +$D73</f>
        <v>8092000</v>
      </c>
      <c r="F73" s="118">
        <f t="shared" ref="F73:O73" si="44">SUM(F71:F72)</f>
        <v>8092000</v>
      </c>
      <c r="G73" s="119">
        <f t="shared" si="44"/>
        <v>7957000</v>
      </c>
      <c r="H73" s="118">
        <f t="shared" si="44"/>
        <v>7856000</v>
      </c>
      <c r="I73" s="119">
        <f t="shared" si="44"/>
        <v>0</v>
      </c>
      <c r="J73" s="118">
        <f t="shared" si="44"/>
        <v>101000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7957000</v>
      </c>
      <c r="Q73" s="119">
        <f>$I73      +$K73      +$M73      +$O73</f>
        <v>0</v>
      </c>
      <c r="R73" s="63">
        <f>IF(($H73      =0),0,((($J73      -$H73      )/$H73      )*100))</f>
        <v>-98.714358452138498</v>
      </c>
      <c r="S73" s="64">
        <f>IF(($I73      =0),0,((($K73      -$I73      )/$I73      )*100))</f>
        <v>0</v>
      </c>
      <c r="T73" s="63">
        <f>IF(($E71      =0),0,(($P71      /$E71      )*100))</f>
        <v>98.331685615422643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8092000</v>
      </c>
      <c r="C74" s="120">
        <f>SUM(C71:C72)</f>
        <v>0</v>
      </c>
      <c r="D74" s="120"/>
      <c r="E74" s="120">
        <f>$B74      +$C74      +$D74</f>
        <v>8092000</v>
      </c>
      <c r="F74" s="121">
        <f t="shared" ref="F74:O74" si="45">SUM(F71:F72)</f>
        <v>8092000</v>
      </c>
      <c r="G74" s="122">
        <f t="shared" si="45"/>
        <v>7957000</v>
      </c>
      <c r="H74" s="121">
        <f t="shared" si="45"/>
        <v>7856000</v>
      </c>
      <c r="I74" s="122">
        <f t="shared" si="45"/>
        <v>0</v>
      </c>
      <c r="J74" s="121">
        <f t="shared" si="45"/>
        <v>101000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7957000</v>
      </c>
      <c r="Q74" s="122">
        <f>$I74      +$K74      +$M74      +$O74</f>
        <v>0</v>
      </c>
      <c r="R74" s="67">
        <f>IF(($H74      =0),0,((($J74      -$H74      )/$H74      )*100))</f>
        <v>-98.714358452138498</v>
      </c>
      <c r="S74" s="68">
        <f>IF(($I74      =0),0,((($K74      -$I74      )/$I74      )*100))</f>
        <v>0</v>
      </c>
      <c r="T74" s="67">
        <f>IF(($E71      =0),0,(($P71      /$E71      )*100))</f>
        <v>98.331685615422643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21492000</v>
      </c>
      <c r="C75" s="120">
        <f>SUM(C9:C16,C19:C25,C28:C31,C34,C37:C41,C44:C54,C57:C60,C63:C67,C71:C72)</f>
        <v>0</v>
      </c>
      <c r="D75" s="120"/>
      <c r="E75" s="120">
        <f>$B75      +$C75      +$D75</f>
        <v>21492000</v>
      </c>
      <c r="F75" s="121">
        <f t="shared" ref="F75:O75" si="46">SUM(F9:F16,F19:F25,F28:F31,F34,F37:F41,F44:F54,F57:F60,F63:F67,F71:F72)</f>
        <v>21492000</v>
      </c>
      <c r="G75" s="122">
        <f t="shared" si="46"/>
        <v>19137000</v>
      </c>
      <c r="H75" s="121">
        <f t="shared" si="46"/>
        <v>10423000</v>
      </c>
      <c r="I75" s="122">
        <f t="shared" si="46"/>
        <v>0</v>
      </c>
      <c r="J75" s="121">
        <f t="shared" si="46"/>
        <v>6208000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16631000</v>
      </c>
      <c r="Q75" s="122">
        <f>$I75      +$K75      +$M75      +$O75</f>
        <v>0</v>
      </c>
      <c r="R75" s="67">
        <f>IF(($H75      =0),0,((($J75      -$H75      )/$H75      )*100))</f>
        <v>-40.43941283699511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77.382281779266705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2r6gXMW67lV+ONlmL7a2XuuPOFFbYHcpVg3qdYg/Jwb++3wIoJ8j+vHeQmp4n4d2cSU/D4Hnm0fpX1XkYvwvg==" saltValue="a6y6xPkKrVJvOmXeDzmN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1070000</v>
      </c>
      <c r="I10" s="110">
        <v>207094</v>
      </c>
      <c r="J10" s="109">
        <v>174000</v>
      </c>
      <c r="K10" s="110"/>
      <c r="L10" s="109"/>
      <c r="M10" s="110"/>
      <c r="N10" s="109"/>
      <c r="O10" s="110"/>
      <c r="P10" s="109">
        <f t="shared" ref="P10:P17" si="1">$H10      +$J10      +$L10      +$N10</f>
        <v>1244000</v>
      </c>
      <c r="Q10" s="110">
        <f t="shared" ref="Q10:Q17" si="2">$I10      +$K10      +$M10      +$O10</f>
        <v>207094</v>
      </c>
      <c r="R10" s="54">
        <f t="shared" ref="R10:R17" si="3">IF(($H10      =0),0,((($J10      -$H10      )/$H10      )*100))</f>
        <v>-83.738317757009355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41.466666666666669</v>
      </c>
      <c r="U10" s="56">
        <f t="shared" ref="U10:U16" si="6">IF(($E10      =0),0,(($Q10      /$E10      )*100))</f>
        <v>6.9031333333333329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1070000</v>
      </c>
      <c r="I17" s="113">
        <f t="shared" si="7"/>
        <v>207094</v>
      </c>
      <c r="J17" s="112">
        <f t="shared" si="7"/>
        <v>174000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1244000</v>
      </c>
      <c r="Q17" s="113">
        <f t="shared" si="2"/>
        <v>207094</v>
      </c>
      <c r="R17" s="58">
        <f t="shared" si="3"/>
        <v>-83.738317757009355</v>
      </c>
      <c r="S17" s="59">
        <f t="shared" si="4"/>
        <v>-100</v>
      </c>
      <c r="T17" s="58">
        <f>IF((SUM($E9:$E14))=0,0,(P17/(SUM($E9:$E14))*100))</f>
        <v>41.466666666666669</v>
      </c>
      <c r="U17" s="60">
        <f>IF((SUM($E9:$E14))=0,0,(Q17/(SUM($E9:$E14))*100))</f>
        <v>6.9031333333333329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3910000</v>
      </c>
      <c r="C37" s="108"/>
      <c r="D37" s="108"/>
      <c r="E37" s="108">
        <f t="shared" ref="E37:E42" si="18">$B37      +$C37      +$D37</f>
        <v>3910000</v>
      </c>
      <c r="F37" s="109">
        <v>3910000</v>
      </c>
      <c r="G37" s="110">
        <v>2542000</v>
      </c>
      <c r="H37" s="109">
        <v>948000</v>
      </c>
      <c r="I37" s="110"/>
      <c r="J37" s="109">
        <v>1594000</v>
      </c>
      <c r="K37" s="110">
        <v>1623383</v>
      </c>
      <c r="L37" s="109"/>
      <c r="M37" s="110"/>
      <c r="N37" s="109"/>
      <c r="O37" s="110"/>
      <c r="P37" s="109">
        <f t="shared" ref="P37:P42" si="19">$H37      +$J37      +$L37      +$N37</f>
        <v>2542000</v>
      </c>
      <c r="Q37" s="110">
        <f t="shared" ref="Q37:Q42" si="20">$I37      +$K37      +$M37      +$O37</f>
        <v>1623383</v>
      </c>
      <c r="R37" s="54">
        <f t="shared" ref="R37:R42" si="21">IF(($H37      =0),0,((($J37      -$H37      )/$H37      )*100))</f>
        <v>68.143459915611814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65.012787723785166</v>
      </c>
      <c r="U37" s="56">
        <f t="shared" ref="U37:U41" si="24">IF(($E37      =0),0,(($Q37      /$E37      )*100))</f>
        <v>41.51874680306905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2000000</v>
      </c>
      <c r="C40" s="108"/>
      <c r="D40" s="108"/>
      <c r="E40" s="108">
        <f t="shared" si="18"/>
        <v>2000000</v>
      </c>
      <c r="F40" s="109">
        <v>2000000</v>
      </c>
      <c r="G40" s="110">
        <v>1300000</v>
      </c>
      <c r="H40" s="109"/>
      <c r="I40" s="110"/>
      <c r="J40" s="109">
        <v>1279000</v>
      </c>
      <c r="K40" s="110"/>
      <c r="L40" s="109"/>
      <c r="M40" s="110"/>
      <c r="N40" s="109"/>
      <c r="O40" s="110"/>
      <c r="P40" s="109">
        <f t="shared" si="19"/>
        <v>1279000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63.949999999999996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5910000</v>
      </c>
      <c r="C42" s="111">
        <f>SUM(C37:C41)</f>
        <v>0</v>
      </c>
      <c r="D42" s="111"/>
      <c r="E42" s="111">
        <f t="shared" si="18"/>
        <v>5910000</v>
      </c>
      <c r="F42" s="112">
        <f t="shared" ref="F42:O42" si="25">SUM(F37:F41)</f>
        <v>5910000</v>
      </c>
      <c r="G42" s="113">
        <f t="shared" si="25"/>
        <v>3842000</v>
      </c>
      <c r="H42" s="112">
        <f t="shared" si="25"/>
        <v>948000</v>
      </c>
      <c r="I42" s="113">
        <f t="shared" si="25"/>
        <v>0</v>
      </c>
      <c r="J42" s="112">
        <f t="shared" si="25"/>
        <v>2873000</v>
      </c>
      <c r="K42" s="113">
        <f t="shared" si="25"/>
        <v>1623383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3821000</v>
      </c>
      <c r="Q42" s="113">
        <f t="shared" si="20"/>
        <v>1623383</v>
      </c>
      <c r="R42" s="58">
        <f t="shared" si="21"/>
        <v>203.05907172995779</v>
      </c>
      <c r="S42" s="59">
        <f t="shared" si="22"/>
        <v>0</v>
      </c>
      <c r="T42" s="58">
        <f>IF((+$E37+$E40) =0,0,(P42   /(+$E37+$E40) )*100)</f>
        <v>64.653130287648054</v>
      </c>
      <c r="U42" s="60">
        <f>IF((+$E37+$E40) =0,0,(Q42   /(+$E37+$E40) )*100)</f>
        <v>27.468409475465311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8910000</v>
      </c>
      <c r="C69" s="120">
        <f>SUM(C9:C16,C19:C25,C28:C31,C34,C37:C41,C44:C54,C57:C60,C63:C67)</f>
        <v>0</v>
      </c>
      <c r="D69" s="120"/>
      <c r="E69" s="120">
        <f t="shared" si="35"/>
        <v>8910000</v>
      </c>
      <c r="F69" s="121">
        <f t="shared" ref="F69:O69" si="43">SUM(F9:F16,F19:F25,F28:F31,F34,F37:F41,F44:F54,F57:F60,F63:F67)</f>
        <v>8910000</v>
      </c>
      <c r="G69" s="122">
        <f t="shared" si="43"/>
        <v>6842000</v>
      </c>
      <c r="H69" s="121">
        <f t="shared" si="43"/>
        <v>2018000</v>
      </c>
      <c r="I69" s="122">
        <f t="shared" si="43"/>
        <v>207094</v>
      </c>
      <c r="J69" s="121">
        <f t="shared" si="43"/>
        <v>3047000</v>
      </c>
      <c r="K69" s="122">
        <f t="shared" si="43"/>
        <v>1623383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5065000</v>
      </c>
      <c r="Q69" s="122">
        <f t="shared" si="37"/>
        <v>1830477</v>
      </c>
      <c r="R69" s="67">
        <f t="shared" si="38"/>
        <v>50.991080277502476</v>
      </c>
      <c r="S69" s="68">
        <f t="shared" si="39"/>
        <v>683.88702714709268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56.846240179573513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20.544074074074071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10472000</v>
      </c>
      <c r="C71" s="108"/>
      <c r="D71" s="108"/>
      <c r="E71" s="108">
        <f>$B71      +$C71      +$D71</f>
        <v>10472000</v>
      </c>
      <c r="F71" s="109">
        <v>10472000</v>
      </c>
      <c r="G71" s="110">
        <v>10257000</v>
      </c>
      <c r="H71" s="109">
        <v>6060000</v>
      </c>
      <c r="I71" s="110"/>
      <c r="J71" s="109">
        <v>4197000</v>
      </c>
      <c r="K71" s="110">
        <v>2202014</v>
      </c>
      <c r="L71" s="109"/>
      <c r="M71" s="110"/>
      <c r="N71" s="109"/>
      <c r="O71" s="110"/>
      <c r="P71" s="109">
        <f>$H71      +$J71      +$L71      +$N71</f>
        <v>10257000</v>
      </c>
      <c r="Q71" s="110">
        <f>$I71      +$K71      +$M71      +$O71</f>
        <v>2202014</v>
      </c>
      <c r="R71" s="54">
        <f>IF(($H71      =0),0,((($J71      -$H71      )/$H71      )*100))</f>
        <v>-30.742574257425741</v>
      </c>
      <c r="S71" s="55">
        <f>IF(($I71      =0),0,((($K71      -$I71      )/$I71      )*100))</f>
        <v>0</v>
      </c>
      <c r="T71" s="54">
        <f>IF(($E71      =0),0,(($P71      /$E71      )*100))</f>
        <v>97.946906035141339</v>
      </c>
      <c r="U71" s="56">
        <f>IF(($E71      =0),0,(($Q71      /$E71      )*100))</f>
        <v>21.02763559969442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10472000</v>
      </c>
      <c r="C73" s="117">
        <f>SUM(C71:C72)</f>
        <v>0</v>
      </c>
      <c r="D73" s="117"/>
      <c r="E73" s="117">
        <f>$B73      +$C73      +$D73</f>
        <v>10472000</v>
      </c>
      <c r="F73" s="118">
        <f t="shared" ref="F73:O73" si="44">SUM(F71:F72)</f>
        <v>10472000</v>
      </c>
      <c r="G73" s="119">
        <f t="shared" si="44"/>
        <v>10257000</v>
      </c>
      <c r="H73" s="118">
        <f t="shared" si="44"/>
        <v>6060000</v>
      </c>
      <c r="I73" s="119">
        <f t="shared" si="44"/>
        <v>0</v>
      </c>
      <c r="J73" s="118">
        <f t="shared" si="44"/>
        <v>4197000</v>
      </c>
      <c r="K73" s="119">
        <f t="shared" si="44"/>
        <v>2202014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10257000</v>
      </c>
      <c r="Q73" s="119">
        <f>$I73      +$K73      +$M73      +$O73</f>
        <v>2202014</v>
      </c>
      <c r="R73" s="63">
        <f>IF(($H73      =0),0,((($J73      -$H73      )/$H73      )*100))</f>
        <v>-30.742574257425741</v>
      </c>
      <c r="S73" s="64">
        <f>IF(($I73      =0),0,((($K73      -$I73      )/$I73      )*100))</f>
        <v>0</v>
      </c>
      <c r="T73" s="63">
        <f>IF(($E71      =0),0,(($P71      /$E71      )*100))</f>
        <v>97.946906035141339</v>
      </c>
      <c r="U73" s="65">
        <f>IF($E71   =0,0,($Q71   /$E71 )*100)</f>
        <v>21.02763559969442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10472000</v>
      </c>
      <c r="C74" s="120">
        <f>SUM(C71:C72)</f>
        <v>0</v>
      </c>
      <c r="D74" s="120"/>
      <c r="E74" s="120">
        <f>$B74      +$C74      +$D74</f>
        <v>10472000</v>
      </c>
      <c r="F74" s="121">
        <f t="shared" ref="F74:O74" si="45">SUM(F71:F72)</f>
        <v>10472000</v>
      </c>
      <c r="G74" s="122">
        <f t="shared" si="45"/>
        <v>10257000</v>
      </c>
      <c r="H74" s="121">
        <f t="shared" si="45"/>
        <v>6060000</v>
      </c>
      <c r="I74" s="122">
        <f t="shared" si="45"/>
        <v>0</v>
      </c>
      <c r="J74" s="121">
        <f t="shared" si="45"/>
        <v>4197000</v>
      </c>
      <c r="K74" s="122">
        <f t="shared" si="45"/>
        <v>2202014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10257000</v>
      </c>
      <c r="Q74" s="122">
        <f>$I74      +$K74      +$M74      +$O74</f>
        <v>2202014</v>
      </c>
      <c r="R74" s="67">
        <f>IF(($H74      =0),0,((($J74      -$H74      )/$H74      )*100))</f>
        <v>-30.742574257425741</v>
      </c>
      <c r="S74" s="68">
        <f>IF(($I74      =0),0,((($K74      -$I74      )/$I74      )*100))</f>
        <v>0</v>
      </c>
      <c r="T74" s="67">
        <f>IF(($E71      =0),0,(($P71      /$E71      )*100))</f>
        <v>97.946906035141339</v>
      </c>
      <c r="U74" s="71">
        <f>IF($E71   =0,0,($Q71   /$E71 )*100)</f>
        <v>21.02763559969442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19382000</v>
      </c>
      <c r="C75" s="120">
        <f>SUM(C9:C16,C19:C25,C28:C31,C34,C37:C41,C44:C54,C57:C60,C63:C67,C71:C72)</f>
        <v>0</v>
      </c>
      <c r="D75" s="120"/>
      <c r="E75" s="120">
        <f>$B75      +$C75      +$D75</f>
        <v>19382000</v>
      </c>
      <c r="F75" s="121">
        <f t="shared" ref="F75:O75" si="46">SUM(F9:F16,F19:F25,F28:F31,F34,F37:F41,F44:F54,F57:F60,F63:F67,F71:F72)</f>
        <v>19382000</v>
      </c>
      <c r="G75" s="122">
        <f t="shared" si="46"/>
        <v>17099000</v>
      </c>
      <c r="H75" s="121">
        <f t="shared" si="46"/>
        <v>8078000</v>
      </c>
      <c r="I75" s="122">
        <f t="shared" si="46"/>
        <v>207094</v>
      </c>
      <c r="J75" s="121">
        <f t="shared" si="46"/>
        <v>7244000</v>
      </c>
      <c r="K75" s="122">
        <f t="shared" si="46"/>
        <v>3825397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15322000</v>
      </c>
      <c r="Q75" s="122">
        <f>$I75      +$K75      +$M75      +$O75</f>
        <v>4032491</v>
      </c>
      <c r="R75" s="67">
        <f>IF(($H75      =0),0,((($J75      -$H75      )/$H75      )*100))</f>
        <v>-10.324337707353305</v>
      </c>
      <c r="S75" s="68">
        <f>IF(($I75      =0),0,((($K75      -$I75      )/$I75      )*100))</f>
        <v>1747.1790587848996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79.052729336497791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20.805340006191312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WbTywiRct2NJtEUqEJxISmeW9Wf7xU1C0WJJfrFVn5A6VfEWdX0dcr7eTFXt5KD9SMfqgN7ZvXvyDQ0/w4HMw==" saltValue="yNp5yU2Lkiiv8tDTZbHz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>
        <v>1500405</v>
      </c>
      <c r="J10" s="109"/>
      <c r="K10" s="110">
        <v>4558931</v>
      </c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6059336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203.84669472575737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201.97786666666667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1500405</v>
      </c>
      <c r="J17" s="112">
        <f t="shared" si="7"/>
        <v>0</v>
      </c>
      <c r="K17" s="113">
        <f t="shared" si="7"/>
        <v>4558931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6059336</v>
      </c>
      <c r="R17" s="58">
        <f t="shared" si="3"/>
        <v>0</v>
      </c>
      <c r="S17" s="59">
        <f t="shared" si="4"/>
        <v>203.84669472575737</v>
      </c>
      <c r="T17" s="58">
        <f>IF((SUM($E9:$E14))=0,0,(P17/(SUM($E9:$E14))*100))</f>
        <v>0</v>
      </c>
      <c r="U17" s="60">
        <f>IF((SUM($E9:$E14))=0,0,(Q17/(SUM($E9:$E14))*100))</f>
        <v>201.97786666666667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1800000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1800000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8000000</v>
      </c>
      <c r="H53" s="109">
        <v>5000000</v>
      </c>
      <c r="I53" s="110"/>
      <c r="J53" s="109"/>
      <c r="K53" s="110"/>
      <c r="L53" s="109"/>
      <c r="M53" s="110"/>
      <c r="N53" s="109"/>
      <c r="O53" s="110"/>
      <c r="P53" s="109">
        <f t="shared" si="27"/>
        <v>5000000</v>
      </c>
      <c r="Q53" s="110">
        <f t="shared" si="28"/>
        <v>0</v>
      </c>
      <c r="R53" s="54">
        <f t="shared" si="29"/>
        <v>-100</v>
      </c>
      <c r="S53" s="55">
        <f t="shared" si="30"/>
        <v>0</v>
      </c>
      <c r="T53" s="54">
        <f t="shared" si="31"/>
        <v>50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8000000</v>
      </c>
      <c r="H55" s="112">
        <f t="shared" si="33"/>
        <v>5000000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5000000</v>
      </c>
      <c r="Q55" s="113">
        <f t="shared" si="28"/>
        <v>0</v>
      </c>
      <c r="R55" s="58">
        <f t="shared" si="29"/>
        <v>-100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17000000</v>
      </c>
      <c r="C69" s="120">
        <f>SUM(C9:C16,C19:C25,C28:C31,C34,C37:C41,C44:C54,C57:C60,C63:C67)</f>
        <v>0</v>
      </c>
      <c r="D69" s="120"/>
      <c r="E69" s="120">
        <f t="shared" si="35"/>
        <v>17000000</v>
      </c>
      <c r="F69" s="121">
        <f t="shared" ref="F69:O69" si="43">SUM(F9:F16,F19:F25,F28:F31,F34,F37:F41,F44:F54,F57:F60,F63:F67)</f>
        <v>17000000</v>
      </c>
      <c r="G69" s="122">
        <f t="shared" si="43"/>
        <v>12800000</v>
      </c>
      <c r="H69" s="121">
        <f t="shared" si="43"/>
        <v>5000000</v>
      </c>
      <c r="I69" s="122">
        <f t="shared" si="43"/>
        <v>1500405</v>
      </c>
      <c r="J69" s="121">
        <f t="shared" si="43"/>
        <v>0</v>
      </c>
      <c r="K69" s="122">
        <f t="shared" si="43"/>
        <v>4558931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5000000</v>
      </c>
      <c r="Q69" s="122">
        <f t="shared" si="37"/>
        <v>6059336</v>
      </c>
      <c r="R69" s="67">
        <f t="shared" si="38"/>
        <v>-100</v>
      </c>
      <c r="S69" s="68">
        <f t="shared" si="39"/>
        <v>203.84669472575737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29.411764705882355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35.643152941176467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19013000</v>
      </c>
      <c r="C71" s="108"/>
      <c r="D71" s="108"/>
      <c r="E71" s="108">
        <f>$B71      +$C71      +$D71</f>
        <v>19013000</v>
      </c>
      <c r="F71" s="109">
        <v>19013000</v>
      </c>
      <c r="G71" s="110">
        <v>5123000</v>
      </c>
      <c r="H71" s="109">
        <v>2082000</v>
      </c>
      <c r="I71" s="110">
        <v>3030472</v>
      </c>
      <c r="J71" s="109">
        <v>3041000</v>
      </c>
      <c r="K71" s="110">
        <v>5851210</v>
      </c>
      <c r="L71" s="109"/>
      <c r="M71" s="110"/>
      <c r="N71" s="109"/>
      <c r="O71" s="110"/>
      <c r="P71" s="109">
        <f>$H71      +$J71      +$L71      +$N71</f>
        <v>5123000</v>
      </c>
      <c r="Q71" s="110">
        <f>$I71      +$K71      +$M71      +$O71</f>
        <v>8881682</v>
      </c>
      <c r="R71" s="54">
        <f>IF(($H71      =0),0,((($J71      -$H71      )/$H71      )*100))</f>
        <v>46.061479346781944</v>
      </c>
      <c r="S71" s="55">
        <f>IF(($I71      =0),0,((($K71      -$I71      )/$I71      )*100))</f>
        <v>93.079163905820621</v>
      </c>
      <c r="T71" s="54">
        <f>IF(($E71      =0),0,(($P71      /$E71      )*100))</f>
        <v>26.944722032293694</v>
      </c>
      <c r="U71" s="56">
        <f>IF(($E71      =0),0,(($Q71      /$E71      )*100))</f>
        <v>46.713732709198972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19013000</v>
      </c>
      <c r="C73" s="117">
        <f>SUM(C71:C72)</f>
        <v>0</v>
      </c>
      <c r="D73" s="117"/>
      <c r="E73" s="117">
        <f>$B73      +$C73      +$D73</f>
        <v>19013000</v>
      </c>
      <c r="F73" s="118">
        <f t="shared" ref="F73:O73" si="44">SUM(F71:F72)</f>
        <v>19013000</v>
      </c>
      <c r="G73" s="119">
        <f t="shared" si="44"/>
        <v>5123000</v>
      </c>
      <c r="H73" s="118">
        <f t="shared" si="44"/>
        <v>2082000</v>
      </c>
      <c r="I73" s="119">
        <f t="shared" si="44"/>
        <v>3030472</v>
      </c>
      <c r="J73" s="118">
        <f t="shared" si="44"/>
        <v>3041000</v>
      </c>
      <c r="K73" s="119">
        <f t="shared" si="44"/>
        <v>5851210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5123000</v>
      </c>
      <c r="Q73" s="119">
        <f>$I73      +$K73      +$M73      +$O73</f>
        <v>8881682</v>
      </c>
      <c r="R73" s="63">
        <f>IF(($H73      =0),0,((($J73      -$H73      )/$H73      )*100))</f>
        <v>46.061479346781944</v>
      </c>
      <c r="S73" s="64">
        <f>IF(($I73      =0),0,((($K73      -$I73      )/$I73      )*100))</f>
        <v>93.079163905820621</v>
      </c>
      <c r="T73" s="63">
        <f>IF(($E71      =0),0,(($P71      /$E71      )*100))</f>
        <v>26.944722032293694</v>
      </c>
      <c r="U73" s="65">
        <f>IF($E71   =0,0,($Q71   /$E71 )*100)</f>
        <v>46.713732709198972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19013000</v>
      </c>
      <c r="C74" s="120">
        <f>SUM(C71:C72)</f>
        <v>0</v>
      </c>
      <c r="D74" s="120"/>
      <c r="E74" s="120">
        <f>$B74      +$C74      +$D74</f>
        <v>19013000</v>
      </c>
      <c r="F74" s="121">
        <f t="shared" ref="F74:O74" si="45">SUM(F71:F72)</f>
        <v>19013000</v>
      </c>
      <c r="G74" s="122">
        <f t="shared" si="45"/>
        <v>5123000</v>
      </c>
      <c r="H74" s="121">
        <f t="shared" si="45"/>
        <v>2082000</v>
      </c>
      <c r="I74" s="122">
        <f t="shared" si="45"/>
        <v>3030472</v>
      </c>
      <c r="J74" s="121">
        <f t="shared" si="45"/>
        <v>3041000</v>
      </c>
      <c r="K74" s="122">
        <f t="shared" si="45"/>
        <v>5851210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5123000</v>
      </c>
      <c r="Q74" s="122">
        <f>$I74      +$K74      +$M74      +$O74</f>
        <v>8881682</v>
      </c>
      <c r="R74" s="67">
        <f>IF(($H74      =0),0,((($J74      -$H74      )/$H74      )*100))</f>
        <v>46.061479346781944</v>
      </c>
      <c r="S74" s="68">
        <f>IF(($I74      =0),0,((($K74      -$I74      )/$I74      )*100))</f>
        <v>93.079163905820621</v>
      </c>
      <c r="T74" s="67">
        <f>IF(($E71      =0),0,(($P71      /$E71      )*100))</f>
        <v>26.944722032293694</v>
      </c>
      <c r="U74" s="71">
        <f>IF($E71   =0,0,($Q71   /$E71 )*100)</f>
        <v>46.713732709198972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36013000</v>
      </c>
      <c r="C75" s="120">
        <f>SUM(C9:C16,C19:C25,C28:C31,C34,C37:C41,C44:C54,C57:C60,C63:C67,C71:C72)</f>
        <v>0</v>
      </c>
      <c r="D75" s="120"/>
      <c r="E75" s="120">
        <f>$B75      +$C75      +$D75</f>
        <v>36013000</v>
      </c>
      <c r="F75" s="121">
        <f t="shared" ref="F75:O75" si="46">SUM(F9:F16,F19:F25,F28:F31,F34,F37:F41,F44:F54,F57:F60,F63:F67,F71:F72)</f>
        <v>36013000</v>
      </c>
      <c r="G75" s="122">
        <f t="shared" si="46"/>
        <v>17923000</v>
      </c>
      <c r="H75" s="121">
        <f t="shared" si="46"/>
        <v>7082000</v>
      </c>
      <c r="I75" s="122">
        <f t="shared" si="46"/>
        <v>4530877</v>
      </c>
      <c r="J75" s="121">
        <f t="shared" si="46"/>
        <v>3041000</v>
      </c>
      <c r="K75" s="122">
        <f t="shared" si="46"/>
        <v>10410141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10123000</v>
      </c>
      <c r="Q75" s="122">
        <f>$I75      +$K75      +$M75      +$O75</f>
        <v>14941018</v>
      </c>
      <c r="R75" s="67">
        <f>IF(($H75      =0),0,((($J75      -$H75      )/$H75      )*100))</f>
        <v>-57.060152499293984</v>
      </c>
      <c r="S75" s="68">
        <f>IF(($I75      =0),0,((($K75      -$I75      )/$I75      )*100))</f>
        <v>129.75995596437511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28.109293866103908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41.487846055591035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ZLrPdoeVqlxgt5wI5VZi4YHbxxDp0xq3E9PV6gBQZyvYHgfrx+ft/huX22Q9C+YEeyaQpTUaqsXX85/SuoaIg==" saltValue="sRTWDOssqjgbbko9ULDt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38000</v>
      </c>
      <c r="I10" s="110"/>
      <c r="J10" s="109"/>
      <c r="K10" s="110">
        <v>676853</v>
      </c>
      <c r="L10" s="109"/>
      <c r="M10" s="110"/>
      <c r="N10" s="109"/>
      <c r="O10" s="110"/>
      <c r="P10" s="109">
        <f t="shared" ref="P10:P17" si="1">$H10      +$J10      +$L10      +$N10</f>
        <v>38000</v>
      </c>
      <c r="Q10" s="110">
        <f t="shared" ref="Q10:Q17" si="2">$I10      +$K10      +$M10      +$O10</f>
        <v>676853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1.2666666666666666</v>
      </c>
      <c r="U10" s="56">
        <f t="shared" ref="U10:U16" si="6">IF(($E10      =0),0,(($Q10      /$E10      )*100))</f>
        <v>22.561766666666667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38000</v>
      </c>
      <c r="I17" s="113">
        <f t="shared" si="7"/>
        <v>0</v>
      </c>
      <c r="J17" s="112">
        <f t="shared" si="7"/>
        <v>0</v>
      </c>
      <c r="K17" s="113">
        <f t="shared" si="7"/>
        <v>676853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38000</v>
      </c>
      <c r="Q17" s="113">
        <f t="shared" si="2"/>
        <v>676853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1.2666666666666666</v>
      </c>
      <c r="U17" s="60">
        <f>IF((SUM($E9:$E14))=0,0,(Q17/(SUM($E9:$E14))*100))</f>
        <v>22.561766666666667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1554000</v>
      </c>
      <c r="C34" s="108"/>
      <c r="D34" s="108"/>
      <c r="E34" s="108">
        <f>$B34      +$C34      +$D34</f>
        <v>1554000</v>
      </c>
      <c r="F34" s="109">
        <v>1554000</v>
      </c>
      <c r="G34" s="110">
        <v>1089000</v>
      </c>
      <c r="H34" s="109">
        <v>277000</v>
      </c>
      <c r="I34" s="110"/>
      <c r="J34" s="109">
        <v>332000</v>
      </c>
      <c r="K34" s="110">
        <v>222968</v>
      </c>
      <c r="L34" s="109"/>
      <c r="M34" s="110"/>
      <c r="N34" s="109"/>
      <c r="O34" s="110"/>
      <c r="P34" s="109">
        <f>$H34      +$J34      +$L34      +$N34</f>
        <v>609000</v>
      </c>
      <c r="Q34" s="110">
        <f>$I34      +$K34      +$M34      +$O34</f>
        <v>222968</v>
      </c>
      <c r="R34" s="54">
        <f>IF(($H34      =0),0,((($J34      -$H34      )/$H34      )*100))</f>
        <v>19.855595667870034</v>
      </c>
      <c r="S34" s="55">
        <f>IF(($I34      =0),0,((($K34      -$I34      )/$I34      )*100))</f>
        <v>0</v>
      </c>
      <c r="T34" s="54">
        <f>IF(($E34      =0),0,(($P34      /$E34      )*100))</f>
        <v>39.189189189189186</v>
      </c>
      <c r="U34" s="56">
        <f>IF(($E34      =0),0,(($Q34      /$E34      )*100))</f>
        <v>14.348005148005146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1554000</v>
      </c>
      <c r="C35" s="111">
        <f>C34</f>
        <v>0</v>
      </c>
      <c r="D35" s="111"/>
      <c r="E35" s="111">
        <f>$B35      +$C35      +$D35</f>
        <v>1554000</v>
      </c>
      <c r="F35" s="112">
        <f t="shared" ref="F35:O35" si="17">F34</f>
        <v>1554000</v>
      </c>
      <c r="G35" s="113">
        <f t="shared" si="17"/>
        <v>1089000</v>
      </c>
      <c r="H35" s="112">
        <f t="shared" si="17"/>
        <v>277000</v>
      </c>
      <c r="I35" s="113">
        <f t="shared" si="17"/>
        <v>0</v>
      </c>
      <c r="J35" s="112">
        <f t="shared" si="17"/>
        <v>332000</v>
      </c>
      <c r="K35" s="113">
        <f t="shared" si="17"/>
        <v>222968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609000</v>
      </c>
      <c r="Q35" s="113">
        <f>$I35      +$K35      +$M35      +$O35</f>
        <v>222968</v>
      </c>
      <c r="R35" s="58">
        <f>IF(($H35      =0),0,((($J35      -$H35      )/$H35      )*100))</f>
        <v>19.855595667870034</v>
      </c>
      <c r="S35" s="59">
        <f>IF(($I35      =0),0,((($K35      -$I35      )/$I35      )*100))</f>
        <v>0</v>
      </c>
      <c r="T35" s="58">
        <f>IF($E35   =0,0,($P35   /$E35   )*100)</f>
        <v>39.189189189189186</v>
      </c>
      <c r="U35" s="60">
        <f>IF($E35   =0,0,($Q35   /$E35   )*100)</f>
        <v>14.348005148005146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2113000</v>
      </c>
      <c r="C38" s="108"/>
      <c r="D38" s="108"/>
      <c r="E38" s="108">
        <f t="shared" si="18"/>
        <v>2113000</v>
      </c>
      <c r="F38" s="109">
        <v>1921000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2113000</v>
      </c>
      <c r="C42" s="111">
        <f>SUM(C37:C41)</f>
        <v>0</v>
      </c>
      <c r="D42" s="111"/>
      <c r="E42" s="111">
        <f t="shared" si="18"/>
        <v>2113000</v>
      </c>
      <c r="F42" s="112">
        <f t="shared" ref="F42:O42" si="25">SUM(F37:F41)</f>
        <v>1921000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40000000</v>
      </c>
      <c r="H53" s="109">
        <v>20921000</v>
      </c>
      <c r="I53" s="110">
        <v>14961345</v>
      </c>
      <c r="J53" s="109">
        <v>10920000</v>
      </c>
      <c r="K53" s="110">
        <v>17401456</v>
      </c>
      <c r="L53" s="109"/>
      <c r="M53" s="110"/>
      <c r="N53" s="109"/>
      <c r="O53" s="110"/>
      <c r="P53" s="109">
        <f t="shared" si="27"/>
        <v>31841000</v>
      </c>
      <c r="Q53" s="110">
        <f t="shared" si="28"/>
        <v>32362801</v>
      </c>
      <c r="R53" s="54">
        <f t="shared" si="29"/>
        <v>-47.803642273313898</v>
      </c>
      <c r="S53" s="55">
        <f t="shared" si="30"/>
        <v>16.309436083453726</v>
      </c>
      <c r="T53" s="54">
        <f t="shared" si="31"/>
        <v>63.682000000000002</v>
      </c>
      <c r="U53" s="56">
        <f t="shared" si="32"/>
        <v>64.725602000000009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40000000</v>
      </c>
      <c r="H55" s="112">
        <f t="shared" si="33"/>
        <v>20921000</v>
      </c>
      <c r="I55" s="113">
        <f t="shared" si="33"/>
        <v>14961345</v>
      </c>
      <c r="J55" s="112">
        <f t="shared" si="33"/>
        <v>10920000</v>
      </c>
      <c r="K55" s="113">
        <f t="shared" si="33"/>
        <v>17401456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31841000</v>
      </c>
      <c r="Q55" s="113">
        <f t="shared" si="28"/>
        <v>32362801</v>
      </c>
      <c r="R55" s="58">
        <f t="shared" si="29"/>
        <v>-47.803642273313898</v>
      </c>
      <c r="S55" s="59">
        <f t="shared" si="30"/>
        <v>16.309436083453726</v>
      </c>
      <c r="T55" s="58">
        <f>IF((+$E45+$E47+$E49+$E50+$E53) =0,0,(P55   /(+$E45+$E47+$E49+$E50+$E53) )*100)</f>
        <v>63.682000000000002</v>
      </c>
      <c r="U55" s="60">
        <f>IF((+$E45+$E47+$E49+$E50+$E53) =0,0,(Q55   /(+$E45+$E47+$E49+$E50+$E53) )*100)</f>
        <v>64.725602000000009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56667000</v>
      </c>
      <c r="C69" s="120">
        <f>SUM(C9:C16,C19:C25,C28:C31,C34,C37:C41,C44:C54,C57:C60,C63:C67)</f>
        <v>0</v>
      </c>
      <c r="D69" s="120"/>
      <c r="E69" s="120">
        <f t="shared" si="35"/>
        <v>56667000</v>
      </c>
      <c r="F69" s="121">
        <f t="shared" ref="F69:O69" si="43">SUM(F9:F16,F19:F25,F28:F31,F34,F37:F41,F44:F54,F57:F60,F63:F67)</f>
        <v>56475000</v>
      </c>
      <c r="G69" s="122">
        <f t="shared" si="43"/>
        <v>44089000</v>
      </c>
      <c r="H69" s="121">
        <f t="shared" si="43"/>
        <v>21236000</v>
      </c>
      <c r="I69" s="122">
        <f t="shared" si="43"/>
        <v>14961345</v>
      </c>
      <c r="J69" s="121">
        <f t="shared" si="43"/>
        <v>11252000</v>
      </c>
      <c r="K69" s="122">
        <f t="shared" si="43"/>
        <v>18301277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32488000</v>
      </c>
      <c r="Q69" s="122">
        <f t="shared" si="37"/>
        <v>33262622</v>
      </c>
      <c r="R69" s="67">
        <f t="shared" si="38"/>
        <v>-47.0145036730081</v>
      </c>
      <c r="S69" s="68">
        <f t="shared" si="39"/>
        <v>22.323741615476418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59.552003519448618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60.971921398980825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72124000</v>
      </c>
      <c r="C71" s="108"/>
      <c r="D71" s="108"/>
      <c r="E71" s="108">
        <f>$B71      +$C71      +$D71</f>
        <v>72124000</v>
      </c>
      <c r="F71" s="109">
        <v>72124000</v>
      </c>
      <c r="G71" s="110">
        <v>57772000</v>
      </c>
      <c r="H71" s="109">
        <v>18702000</v>
      </c>
      <c r="I71" s="110">
        <v>22696562</v>
      </c>
      <c r="J71" s="109">
        <v>13931000</v>
      </c>
      <c r="K71" s="110">
        <v>12506715</v>
      </c>
      <c r="L71" s="109"/>
      <c r="M71" s="110"/>
      <c r="N71" s="109"/>
      <c r="O71" s="110"/>
      <c r="P71" s="109">
        <f>$H71      +$J71      +$L71      +$N71</f>
        <v>32633000</v>
      </c>
      <c r="Q71" s="110">
        <f>$I71      +$K71      +$M71      +$O71</f>
        <v>35203277</v>
      </c>
      <c r="R71" s="54">
        <f>IF(($H71      =0),0,((($J71      -$H71      )/$H71      )*100))</f>
        <v>-25.510640573200728</v>
      </c>
      <c r="S71" s="55">
        <f>IF(($I71      =0),0,((($K71      -$I71      )/$I71      )*100))</f>
        <v>-44.895993498927282</v>
      </c>
      <c r="T71" s="54">
        <f>IF(($E71      =0),0,(($P71      /$E71      )*100))</f>
        <v>45.245687981809105</v>
      </c>
      <c r="U71" s="56">
        <f>IF(($E71      =0),0,(($Q71      /$E71      )*100))</f>
        <v>48.809379679440958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72124000</v>
      </c>
      <c r="C73" s="117">
        <f>SUM(C71:C72)</f>
        <v>0</v>
      </c>
      <c r="D73" s="117"/>
      <c r="E73" s="117">
        <f>$B73      +$C73      +$D73</f>
        <v>72124000</v>
      </c>
      <c r="F73" s="118">
        <f t="shared" ref="F73:O73" si="44">SUM(F71:F72)</f>
        <v>72124000</v>
      </c>
      <c r="G73" s="119">
        <f t="shared" si="44"/>
        <v>57772000</v>
      </c>
      <c r="H73" s="118">
        <f t="shared" si="44"/>
        <v>18702000</v>
      </c>
      <c r="I73" s="119">
        <f t="shared" si="44"/>
        <v>22696562</v>
      </c>
      <c r="J73" s="118">
        <f t="shared" si="44"/>
        <v>13931000</v>
      </c>
      <c r="K73" s="119">
        <f t="shared" si="44"/>
        <v>12506715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32633000</v>
      </c>
      <c r="Q73" s="119">
        <f>$I73      +$K73      +$M73      +$O73</f>
        <v>35203277</v>
      </c>
      <c r="R73" s="63">
        <f>IF(($H73      =0),0,((($J73      -$H73      )/$H73      )*100))</f>
        <v>-25.510640573200728</v>
      </c>
      <c r="S73" s="64">
        <f>IF(($I73      =0),0,((($K73      -$I73      )/$I73      )*100))</f>
        <v>-44.895993498927282</v>
      </c>
      <c r="T73" s="63">
        <f>IF(($E71      =0),0,(($P71      /$E71      )*100))</f>
        <v>45.245687981809105</v>
      </c>
      <c r="U73" s="65">
        <f>IF($E71   =0,0,($Q71   /$E71 )*100)</f>
        <v>48.809379679440958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72124000</v>
      </c>
      <c r="C74" s="120">
        <f>SUM(C71:C72)</f>
        <v>0</v>
      </c>
      <c r="D74" s="120"/>
      <c r="E74" s="120">
        <f>$B74      +$C74      +$D74</f>
        <v>72124000</v>
      </c>
      <c r="F74" s="121">
        <f t="shared" ref="F74:O74" si="45">SUM(F71:F72)</f>
        <v>72124000</v>
      </c>
      <c r="G74" s="122">
        <f t="shared" si="45"/>
        <v>57772000</v>
      </c>
      <c r="H74" s="121">
        <f t="shared" si="45"/>
        <v>18702000</v>
      </c>
      <c r="I74" s="122">
        <f t="shared" si="45"/>
        <v>22696562</v>
      </c>
      <c r="J74" s="121">
        <f t="shared" si="45"/>
        <v>13931000</v>
      </c>
      <c r="K74" s="122">
        <f t="shared" si="45"/>
        <v>12506715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32633000</v>
      </c>
      <c r="Q74" s="122">
        <f>$I74      +$K74      +$M74      +$O74</f>
        <v>35203277</v>
      </c>
      <c r="R74" s="67">
        <f>IF(($H74      =0),0,((($J74      -$H74      )/$H74      )*100))</f>
        <v>-25.510640573200728</v>
      </c>
      <c r="S74" s="68">
        <f>IF(($I74      =0),0,((($K74      -$I74      )/$I74      )*100))</f>
        <v>-44.895993498927282</v>
      </c>
      <c r="T74" s="67">
        <f>IF(($E71      =0),0,(($P71      /$E71      )*100))</f>
        <v>45.245687981809105</v>
      </c>
      <c r="U74" s="71">
        <f>IF($E71   =0,0,($Q71   /$E71 )*100)</f>
        <v>48.809379679440958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128791000</v>
      </c>
      <c r="C75" s="120">
        <f>SUM(C9:C16,C19:C25,C28:C31,C34,C37:C41,C44:C54,C57:C60,C63:C67,C71:C72)</f>
        <v>0</v>
      </c>
      <c r="D75" s="120"/>
      <c r="E75" s="120">
        <f>$B75      +$C75      +$D75</f>
        <v>128791000</v>
      </c>
      <c r="F75" s="121">
        <f t="shared" ref="F75:O75" si="46">SUM(F9:F16,F19:F25,F28:F31,F34,F37:F41,F44:F54,F57:F60,F63:F67,F71:F72)</f>
        <v>128599000</v>
      </c>
      <c r="G75" s="122">
        <f t="shared" si="46"/>
        <v>101861000</v>
      </c>
      <c r="H75" s="121">
        <f t="shared" si="46"/>
        <v>39938000</v>
      </c>
      <c r="I75" s="122">
        <f t="shared" si="46"/>
        <v>37657907</v>
      </c>
      <c r="J75" s="121">
        <f t="shared" si="46"/>
        <v>25183000</v>
      </c>
      <c r="K75" s="122">
        <f t="shared" si="46"/>
        <v>30807992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65121000</v>
      </c>
      <c r="Q75" s="122">
        <f>$I75      +$K75      +$M75      +$O75</f>
        <v>68465899</v>
      </c>
      <c r="R75" s="67">
        <f>IF(($H75      =0),0,((($J75      -$H75      )/$H75      )*100))</f>
        <v>-36.944764384796436</v>
      </c>
      <c r="S75" s="68">
        <f>IF(($I75      =0),0,((($K75      -$I75      )/$I75      )*100))</f>
        <v>-18.189845229582197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51.406716241178415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54.047189725129854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RC1gTxq8mY+3tBeYnnRGtbq67+MniF1dO2lTN9JEUJ1ILk8cP7hPBGWHiZ8h38YQfgogxWzaXgN6sjhSpE92g==" saltValue="zY3wVYe3BvLIJTuYzMXt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>
        <v>1487000</v>
      </c>
      <c r="K10" s="110"/>
      <c r="L10" s="109"/>
      <c r="M10" s="110"/>
      <c r="N10" s="109"/>
      <c r="O10" s="110"/>
      <c r="P10" s="109">
        <f t="shared" ref="P10:P17" si="1">$H10      +$J10      +$L10      +$N10</f>
        <v>1487000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49.566666666666663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1487000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1487000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49.566666666666663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1303000</v>
      </c>
      <c r="C34" s="108"/>
      <c r="D34" s="108"/>
      <c r="E34" s="108">
        <f>$B34      +$C34      +$D34</f>
        <v>1303000</v>
      </c>
      <c r="F34" s="109">
        <v>1303000</v>
      </c>
      <c r="G34" s="110">
        <v>911000</v>
      </c>
      <c r="H34" s="109">
        <v>325000</v>
      </c>
      <c r="I34" s="110"/>
      <c r="J34" s="109">
        <v>346000</v>
      </c>
      <c r="K34" s="110"/>
      <c r="L34" s="109"/>
      <c r="M34" s="110"/>
      <c r="N34" s="109"/>
      <c r="O34" s="110"/>
      <c r="P34" s="109">
        <f>$H34      +$J34      +$L34      +$N34</f>
        <v>671000</v>
      </c>
      <c r="Q34" s="110">
        <f>$I34      +$K34      +$M34      +$O34</f>
        <v>0</v>
      </c>
      <c r="R34" s="54">
        <f>IF(($H34      =0),0,((($J34      -$H34      )/$H34      )*100))</f>
        <v>6.4615384615384617</v>
      </c>
      <c r="S34" s="55">
        <f>IF(($I34      =0),0,((($K34      -$I34      )/$I34      )*100))</f>
        <v>0</v>
      </c>
      <c r="T34" s="54">
        <f>IF(($E34      =0),0,(($P34      /$E34      )*100))</f>
        <v>51.496546431312353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1303000</v>
      </c>
      <c r="C35" s="111">
        <f>C34</f>
        <v>0</v>
      </c>
      <c r="D35" s="111"/>
      <c r="E35" s="111">
        <f>$B35      +$C35      +$D35</f>
        <v>1303000</v>
      </c>
      <c r="F35" s="112">
        <f t="shared" ref="F35:O35" si="17">F34</f>
        <v>1303000</v>
      </c>
      <c r="G35" s="113">
        <f t="shared" si="17"/>
        <v>911000</v>
      </c>
      <c r="H35" s="112">
        <f t="shared" si="17"/>
        <v>325000</v>
      </c>
      <c r="I35" s="113">
        <f t="shared" si="17"/>
        <v>0</v>
      </c>
      <c r="J35" s="112">
        <f t="shared" si="17"/>
        <v>346000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671000</v>
      </c>
      <c r="Q35" s="113">
        <f>$I35      +$K35      +$M35      +$O35</f>
        <v>0</v>
      </c>
      <c r="R35" s="58">
        <f>IF(($H35      =0),0,((($J35      -$H35      )/$H35      )*100))</f>
        <v>6.4615384615384617</v>
      </c>
      <c r="S35" s="59">
        <f>IF(($I35      =0),0,((($K35      -$I35      )/$I35      )*100))</f>
        <v>0</v>
      </c>
      <c r="T35" s="58">
        <f>IF($E35   =0,0,($P35   /$E35   )*100)</f>
        <v>51.496546431312353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3197000</v>
      </c>
      <c r="C38" s="108"/>
      <c r="D38" s="108"/>
      <c r="E38" s="108">
        <f t="shared" si="18"/>
        <v>3197000</v>
      </c>
      <c r="F38" s="109">
        <v>2907000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3197000</v>
      </c>
      <c r="C42" s="111">
        <f>SUM(C37:C41)</f>
        <v>0</v>
      </c>
      <c r="D42" s="111"/>
      <c r="E42" s="111">
        <f t="shared" si="18"/>
        <v>3197000</v>
      </c>
      <c r="F42" s="112">
        <f t="shared" ref="F42:O42" si="25">SUM(F37:F41)</f>
        <v>2907000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1913000</v>
      </c>
      <c r="C46" s="108"/>
      <c r="D46" s="108"/>
      <c r="E46" s="108">
        <f t="shared" si="26"/>
        <v>1913000</v>
      </c>
      <c r="F46" s="109">
        <v>1913000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11000000</v>
      </c>
      <c r="C53" s="108"/>
      <c r="D53" s="108"/>
      <c r="E53" s="108">
        <f t="shared" si="26"/>
        <v>11000000</v>
      </c>
      <c r="F53" s="109">
        <v>11000000</v>
      </c>
      <c r="G53" s="110">
        <v>5500000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30000000</v>
      </c>
      <c r="C54" s="108"/>
      <c r="D54" s="108"/>
      <c r="E54" s="108">
        <f t="shared" si="26"/>
        <v>30000000</v>
      </c>
      <c r="F54" s="109">
        <v>30000000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42913000</v>
      </c>
      <c r="C55" s="111">
        <f>SUM(C44:C54)</f>
        <v>0</v>
      </c>
      <c r="D55" s="111"/>
      <c r="E55" s="111">
        <f t="shared" si="26"/>
        <v>42913000</v>
      </c>
      <c r="F55" s="112">
        <f t="shared" ref="F55:O55" si="33">SUM(F44:F54)</f>
        <v>42913000</v>
      </c>
      <c r="G55" s="113">
        <f t="shared" si="33"/>
        <v>5500000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50413000</v>
      </c>
      <c r="C69" s="120">
        <f>SUM(C9:C16,C19:C25,C28:C31,C34,C37:C41,C44:C54,C57:C60,C63:C67)</f>
        <v>0</v>
      </c>
      <c r="D69" s="120"/>
      <c r="E69" s="120">
        <f t="shared" si="35"/>
        <v>50413000</v>
      </c>
      <c r="F69" s="121">
        <f t="shared" ref="F69:O69" si="43">SUM(F9:F16,F19:F25,F28:F31,F34,F37:F41,F44:F54,F57:F60,F63:F67)</f>
        <v>50123000</v>
      </c>
      <c r="G69" s="122">
        <f t="shared" si="43"/>
        <v>9411000</v>
      </c>
      <c r="H69" s="121">
        <f t="shared" si="43"/>
        <v>325000</v>
      </c>
      <c r="I69" s="122">
        <f t="shared" si="43"/>
        <v>0</v>
      </c>
      <c r="J69" s="121">
        <f t="shared" si="43"/>
        <v>1833000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2158000</v>
      </c>
      <c r="Q69" s="122">
        <f t="shared" si="37"/>
        <v>0</v>
      </c>
      <c r="R69" s="67">
        <f t="shared" si="38"/>
        <v>463.99999999999994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14.101810102594262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19287000</v>
      </c>
      <c r="C71" s="108"/>
      <c r="D71" s="108"/>
      <c r="E71" s="108">
        <f>$B71      +$C71      +$D71</f>
        <v>19287000</v>
      </c>
      <c r="F71" s="109">
        <v>19287000</v>
      </c>
      <c r="G71" s="110">
        <v>9766000</v>
      </c>
      <c r="H71" s="109"/>
      <c r="I71" s="110"/>
      <c r="J71" s="109">
        <v>5467000</v>
      </c>
      <c r="K71" s="110"/>
      <c r="L71" s="109"/>
      <c r="M71" s="110"/>
      <c r="N71" s="109"/>
      <c r="O71" s="110"/>
      <c r="P71" s="109">
        <f>$H71      +$J71      +$L71      +$N71</f>
        <v>5467000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28.345517706226993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19287000</v>
      </c>
      <c r="C73" s="117">
        <f>SUM(C71:C72)</f>
        <v>0</v>
      </c>
      <c r="D73" s="117"/>
      <c r="E73" s="117">
        <f>$B73      +$C73      +$D73</f>
        <v>19287000</v>
      </c>
      <c r="F73" s="118">
        <f t="shared" ref="F73:O73" si="44">SUM(F71:F72)</f>
        <v>19287000</v>
      </c>
      <c r="G73" s="119">
        <f t="shared" si="44"/>
        <v>9766000</v>
      </c>
      <c r="H73" s="118">
        <f t="shared" si="44"/>
        <v>0</v>
      </c>
      <c r="I73" s="119">
        <f t="shared" si="44"/>
        <v>0</v>
      </c>
      <c r="J73" s="118">
        <f t="shared" si="44"/>
        <v>5467000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5467000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28.345517706226993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19287000</v>
      </c>
      <c r="C74" s="120">
        <f>SUM(C71:C72)</f>
        <v>0</v>
      </c>
      <c r="D74" s="120"/>
      <c r="E74" s="120">
        <f>$B74      +$C74      +$D74</f>
        <v>19287000</v>
      </c>
      <c r="F74" s="121">
        <f t="shared" ref="F74:O74" si="45">SUM(F71:F72)</f>
        <v>19287000</v>
      </c>
      <c r="G74" s="122">
        <f t="shared" si="45"/>
        <v>9766000</v>
      </c>
      <c r="H74" s="121">
        <f t="shared" si="45"/>
        <v>0</v>
      </c>
      <c r="I74" s="122">
        <f t="shared" si="45"/>
        <v>0</v>
      </c>
      <c r="J74" s="121">
        <f t="shared" si="45"/>
        <v>5467000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5467000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28.345517706226993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69700000</v>
      </c>
      <c r="C75" s="120">
        <f>SUM(C9:C16,C19:C25,C28:C31,C34,C37:C41,C44:C54,C57:C60,C63:C67,C71:C72)</f>
        <v>0</v>
      </c>
      <c r="D75" s="120"/>
      <c r="E75" s="120">
        <f>$B75      +$C75      +$D75</f>
        <v>69700000</v>
      </c>
      <c r="F75" s="121">
        <f t="shared" ref="F75:O75" si="46">SUM(F9:F16,F19:F25,F28:F31,F34,F37:F41,F44:F54,F57:F60,F63:F67,F71:F72)</f>
        <v>69410000</v>
      </c>
      <c r="G75" s="122">
        <f t="shared" si="46"/>
        <v>19177000</v>
      </c>
      <c r="H75" s="121">
        <f t="shared" si="46"/>
        <v>325000</v>
      </c>
      <c r="I75" s="122">
        <f t="shared" si="46"/>
        <v>0</v>
      </c>
      <c r="J75" s="121">
        <f t="shared" si="46"/>
        <v>7300000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7625000</v>
      </c>
      <c r="Q75" s="122">
        <f>$I75      +$K75      +$M75      +$O75</f>
        <v>0</v>
      </c>
      <c r="R75" s="67">
        <f>IF(($H75      =0),0,((($J75      -$H75      )/$H75      )*100))</f>
        <v>2146.1538461538462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22.043943336224341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SWBFltMmlMTGQ93mu0nxU7XULdTOEd5/nyuzXAW4OLC4ghWtlrfLOw3BqVyo24FPz6ZQDp2QS1bAlHswoo9RA==" saltValue="tjhb9n9oM62FMIYAk+fi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61000</v>
      </c>
      <c r="I10" s="110">
        <v>378419</v>
      </c>
      <c r="J10" s="109">
        <v>1042000</v>
      </c>
      <c r="K10" s="110"/>
      <c r="L10" s="109"/>
      <c r="M10" s="110"/>
      <c r="N10" s="109"/>
      <c r="O10" s="110"/>
      <c r="P10" s="109">
        <f t="shared" ref="P10:P17" si="1">$H10      +$J10      +$L10      +$N10</f>
        <v>1103000</v>
      </c>
      <c r="Q10" s="110">
        <f t="shared" ref="Q10:Q17" si="2">$I10      +$K10      +$M10      +$O10</f>
        <v>378419</v>
      </c>
      <c r="R10" s="54">
        <f t="shared" ref="R10:R17" si="3">IF(($H10      =0),0,((($J10      -$H10      )/$H10      )*100))</f>
        <v>1608.1967213114756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61.277777777777779</v>
      </c>
      <c r="U10" s="56">
        <f t="shared" ref="U10:U16" si="6">IF(($E10      =0),0,(($Q10      /$E10      )*100))</f>
        <v>21.023277777777778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61000</v>
      </c>
      <c r="I17" s="113">
        <f t="shared" si="7"/>
        <v>378419</v>
      </c>
      <c r="J17" s="112">
        <f t="shared" si="7"/>
        <v>1042000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1103000</v>
      </c>
      <c r="Q17" s="113">
        <f t="shared" si="2"/>
        <v>378419</v>
      </c>
      <c r="R17" s="58">
        <f t="shared" si="3"/>
        <v>1608.1967213114756</v>
      </c>
      <c r="S17" s="59">
        <f t="shared" si="4"/>
        <v>-100</v>
      </c>
      <c r="T17" s="58">
        <f>IF((SUM($E9:$E14))=0,0,(P17/(SUM($E9:$E14))*100))</f>
        <v>61.277777777777779</v>
      </c>
      <c r="U17" s="60">
        <f>IF((SUM($E9:$E14))=0,0,(Q17/(SUM($E9:$E14))*100))</f>
        <v>21.023277777777778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3529000</v>
      </c>
      <c r="C31" s="108"/>
      <c r="D31" s="108"/>
      <c r="E31" s="108">
        <f>$B31      +$C31      +$D31</f>
        <v>3529000</v>
      </c>
      <c r="F31" s="109">
        <v>3529000</v>
      </c>
      <c r="G31" s="110">
        <v>2470000</v>
      </c>
      <c r="H31" s="109">
        <v>814000</v>
      </c>
      <c r="I31" s="110">
        <v>362804</v>
      </c>
      <c r="J31" s="109">
        <v>1370000</v>
      </c>
      <c r="K31" s="110"/>
      <c r="L31" s="109"/>
      <c r="M31" s="110"/>
      <c r="N31" s="109"/>
      <c r="O31" s="110"/>
      <c r="P31" s="109">
        <f>$H31      +$J31      +$L31      +$N31</f>
        <v>2184000</v>
      </c>
      <c r="Q31" s="110">
        <f>$I31      +$K31      +$M31      +$O31</f>
        <v>362804</v>
      </c>
      <c r="R31" s="54">
        <f>IF(($H31      =0),0,((($J31      -$H31      )/$H31      )*100))</f>
        <v>68.304668304668297</v>
      </c>
      <c r="S31" s="55">
        <f>IF(($I31      =0),0,((($K31      -$I31      )/$I31      )*100))</f>
        <v>-100</v>
      </c>
      <c r="T31" s="54">
        <f>IF(($E31      =0),0,(($P31      /$E31      )*100))</f>
        <v>61.887220175687162</v>
      </c>
      <c r="U31" s="56">
        <f>IF(($E31      =0),0,(($Q31      /$E31      )*100))</f>
        <v>10.28064607537546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3529000</v>
      </c>
      <c r="C32" s="111">
        <f>SUM(C28:C31)</f>
        <v>0</v>
      </c>
      <c r="D32" s="111"/>
      <c r="E32" s="111">
        <f>$B32      +$C32      +$D32</f>
        <v>3529000</v>
      </c>
      <c r="F32" s="112">
        <f t="shared" ref="F32:O32" si="16">SUM(F28:F31)</f>
        <v>3529000</v>
      </c>
      <c r="G32" s="113">
        <f t="shared" si="16"/>
        <v>2470000</v>
      </c>
      <c r="H32" s="112">
        <f t="shared" si="16"/>
        <v>814000</v>
      </c>
      <c r="I32" s="113">
        <f t="shared" si="16"/>
        <v>362804</v>
      </c>
      <c r="J32" s="112">
        <f t="shared" si="16"/>
        <v>1370000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2184000</v>
      </c>
      <c r="Q32" s="113">
        <f>$I32      +$K32      +$M32      +$O32</f>
        <v>362804</v>
      </c>
      <c r="R32" s="58">
        <f>IF(($H32      =0),0,((($J32      -$H32      )/$H32      )*100))</f>
        <v>68.304668304668297</v>
      </c>
      <c r="S32" s="59">
        <f>IF(($I32      =0),0,((($K32      -$I32      )/$I32      )*100))</f>
        <v>-100</v>
      </c>
      <c r="T32" s="58">
        <f>IF($E32   =0,0,($P32   /$E32   )*100)</f>
        <v>61.887220175687162</v>
      </c>
      <c r="U32" s="60">
        <f>IF($E32   =0,0,($Q32   /$E32   )*100)</f>
        <v>10.28064607537546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1254000</v>
      </c>
      <c r="C34" s="108"/>
      <c r="D34" s="108"/>
      <c r="E34" s="108">
        <f>$B34      +$C34      +$D34</f>
        <v>1254000</v>
      </c>
      <c r="F34" s="109">
        <v>1254000</v>
      </c>
      <c r="G34" s="110">
        <v>878000</v>
      </c>
      <c r="H34" s="109">
        <v>174000</v>
      </c>
      <c r="I34" s="110">
        <v>115371</v>
      </c>
      <c r="J34" s="109">
        <v>365000</v>
      </c>
      <c r="K34" s="110"/>
      <c r="L34" s="109"/>
      <c r="M34" s="110"/>
      <c r="N34" s="109"/>
      <c r="O34" s="110"/>
      <c r="P34" s="109">
        <f>$H34      +$J34      +$L34      +$N34</f>
        <v>539000</v>
      </c>
      <c r="Q34" s="110">
        <f>$I34      +$K34      +$M34      +$O34</f>
        <v>115371</v>
      </c>
      <c r="R34" s="54">
        <f>IF(($H34      =0),0,((($J34      -$H34      )/$H34      )*100))</f>
        <v>109.77011494252874</v>
      </c>
      <c r="S34" s="55">
        <f>IF(($I34      =0),0,((($K34      -$I34      )/$I34      )*100))</f>
        <v>-100</v>
      </c>
      <c r="T34" s="54">
        <f>IF(($E34      =0),0,(($P34      /$E34      )*100))</f>
        <v>42.982456140350877</v>
      </c>
      <c r="U34" s="56">
        <f>IF(($E34      =0),0,(($Q34      /$E34      )*100))</f>
        <v>9.2002392344497608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1254000</v>
      </c>
      <c r="C35" s="111">
        <f>C34</f>
        <v>0</v>
      </c>
      <c r="D35" s="111"/>
      <c r="E35" s="111">
        <f>$B35      +$C35      +$D35</f>
        <v>1254000</v>
      </c>
      <c r="F35" s="112">
        <f t="shared" ref="F35:O35" si="17">F34</f>
        <v>1254000</v>
      </c>
      <c r="G35" s="113">
        <f t="shared" si="17"/>
        <v>878000</v>
      </c>
      <c r="H35" s="112">
        <f t="shared" si="17"/>
        <v>174000</v>
      </c>
      <c r="I35" s="113">
        <f t="shared" si="17"/>
        <v>115371</v>
      </c>
      <c r="J35" s="112">
        <f t="shared" si="17"/>
        <v>365000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539000</v>
      </c>
      <c r="Q35" s="113">
        <f>$I35      +$K35      +$M35      +$O35</f>
        <v>115371</v>
      </c>
      <c r="R35" s="58">
        <f>IF(($H35      =0),0,((($J35      -$H35      )/$H35      )*100))</f>
        <v>109.77011494252874</v>
      </c>
      <c r="S35" s="59">
        <f>IF(($I35      =0),0,((($K35      -$I35      )/$I35      )*100))</f>
        <v>-100</v>
      </c>
      <c r="T35" s="58">
        <f>IF($E35   =0,0,($P35   /$E35   )*100)</f>
        <v>42.982456140350877</v>
      </c>
      <c r="U35" s="60">
        <f>IF($E35   =0,0,($Q35   /$E35   )*100)</f>
        <v>9.2002392344497608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6583000</v>
      </c>
      <c r="C69" s="120">
        <f>SUM(C9:C16,C19:C25,C28:C31,C34,C37:C41,C44:C54,C57:C60,C63:C67)</f>
        <v>0</v>
      </c>
      <c r="D69" s="120"/>
      <c r="E69" s="120">
        <f t="shared" si="35"/>
        <v>6583000</v>
      </c>
      <c r="F69" s="121">
        <f t="shared" ref="F69:O69" si="43">SUM(F9:F16,F19:F25,F28:F31,F34,F37:F41,F44:F54,F57:F60,F63:F67)</f>
        <v>6583000</v>
      </c>
      <c r="G69" s="122">
        <f t="shared" si="43"/>
        <v>5148000</v>
      </c>
      <c r="H69" s="121">
        <f t="shared" si="43"/>
        <v>1049000</v>
      </c>
      <c r="I69" s="122">
        <f t="shared" si="43"/>
        <v>856594</v>
      </c>
      <c r="J69" s="121">
        <f t="shared" si="43"/>
        <v>2777000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3826000</v>
      </c>
      <c r="Q69" s="122">
        <f t="shared" si="37"/>
        <v>856594</v>
      </c>
      <c r="R69" s="67">
        <f t="shared" si="38"/>
        <v>164.72831267874167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58.119398450554463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13.012213276621601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6583000</v>
      </c>
      <c r="C75" s="120">
        <f>SUM(C9:C16,C19:C25,C28:C31,C34,C37:C41,C44:C54,C57:C60,C63:C67,C71:C72)</f>
        <v>0</v>
      </c>
      <c r="D75" s="120"/>
      <c r="E75" s="120">
        <f>$B75      +$C75      +$D75</f>
        <v>6583000</v>
      </c>
      <c r="F75" s="121">
        <f t="shared" ref="F75:O75" si="46">SUM(F9:F16,F19:F25,F28:F31,F34,F37:F41,F44:F54,F57:F60,F63:F67,F71:F72)</f>
        <v>6583000</v>
      </c>
      <c r="G75" s="122">
        <f t="shared" si="46"/>
        <v>5148000</v>
      </c>
      <c r="H75" s="121">
        <f t="shared" si="46"/>
        <v>1049000</v>
      </c>
      <c r="I75" s="122">
        <f t="shared" si="46"/>
        <v>856594</v>
      </c>
      <c r="J75" s="121">
        <f t="shared" si="46"/>
        <v>2777000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3826000</v>
      </c>
      <c r="Q75" s="122">
        <f>$I75      +$K75      +$M75      +$O75</f>
        <v>856594</v>
      </c>
      <c r="R75" s="67">
        <f>IF(($H75      =0),0,((($J75      -$H75      )/$H75      )*100))</f>
        <v>164.72831267874167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58.119398450554463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13.012213276621601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SEuE4OV5r5XO0u/ZMxW1UotFOx9GxB6E/ehu8VaeyLrygJ2u0VQU5IkZqzIMNDcnDGTaHxbI1VIHJOZujUEaQ==" saltValue="pGdQM5xlWxx4iyt1glXn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>
        <v>944000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944000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24.842105263157897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</v>
      </c>
      <c r="C14" s="108"/>
      <c r="D14" s="108"/>
      <c r="E14" s="108">
        <f t="shared" si="0"/>
        <v>1000000</v>
      </c>
      <c r="F14" s="109">
        <v>1000000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5800000</v>
      </c>
      <c r="C17" s="111">
        <f>SUM(C9:C16)</f>
        <v>0</v>
      </c>
      <c r="D17" s="111"/>
      <c r="E17" s="111">
        <f t="shared" si="0"/>
        <v>5800000</v>
      </c>
      <c r="F17" s="112">
        <f t="shared" ref="F17:O17" si="7">SUM(F9:F16)</f>
        <v>5800000</v>
      </c>
      <c r="G17" s="113">
        <f t="shared" si="7"/>
        <v>3800000</v>
      </c>
      <c r="H17" s="112">
        <f t="shared" si="7"/>
        <v>944000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944000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19.666666666666664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1318000</v>
      </c>
      <c r="C34" s="108"/>
      <c r="D34" s="108"/>
      <c r="E34" s="108">
        <f>$B34      +$C34      +$D34</f>
        <v>1318000</v>
      </c>
      <c r="F34" s="109">
        <v>1318000</v>
      </c>
      <c r="G34" s="110">
        <v>923000</v>
      </c>
      <c r="H34" s="109">
        <v>148000</v>
      </c>
      <c r="I34" s="110"/>
      <c r="J34" s="109">
        <v>491000</v>
      </c>
      <c r="K34" s="110">
        <v>91931</v>
      </c>
      <c r="L34" s="109"/>
      <c r="M34" s="110"/>
      <c r="N34" s="109"/>
      <c r="O34" s="110"/>
      <c r="P34" s="109">
        <f>$H34      +$J34      +$L34      +$N34</f>
        <v>639000</v>
      </c>
      <c r="Q34" s="110">
        <f>$I34      +$K34      +$M34      +$O34</f>
        <v>91931</v>
      </c>
      <c r="R34" s="54">
        <f>IF(($H34      =0),0,((($J34      -$H34      )/$H34      )*100))</f>
        <v>231.75675675675674</v>
      </c>
      <c r="S34" s="55">
        <f>IF(($I34      =0),0,((($K34      -$I34      )/$I34      )*100))</f>
        <v>0</v>
      </c>
      <c r="T34" s="54">
        <f>IF(($E34      =0),0,(($P34      /$E34      )*100))</f>
        <v>48.482549317147196</v>
      </c>
      <c r="U34" s="56">
        <f>IF(($E34      =0),0,(($Q34      /$E34      )*100))</f>
        <v>6.9750379362670714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1318000</v>
      </c>
      <c r="C35" s="111">
        <f>C34</f>
        <v>0</v>
      </c>
      <c r="D35" s="111"/>
      <c r="E35" s="111">
        <f>$B35      +$C35      +$D35</f>
        <v>1318000</v>
      </c>
      <c r="F35" s="112">
        <f t="shared" ref="F35:O35" si="17">F34</f>
        <v>1318000</v>
      </c>
      <c r="G35" s="113">
        <f t="shared" si="17"/>
        <v>923000</v>
      </c>
      <c r="H35" s="112">
        <f t="shared" si="17"/>
        <v>148000</v>
      </c>
      <c r="I35" s="113">
        <f t="shared" si="17"/>
        <v>0</v>
      </c>
      <c r="J35" s="112">
        <f t="shared" si="17"/>
        <v>491000</v>
      </c>
      <c r="K35" s="113">
        <f t="shared" si="17"/>
        <v>91931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639000</v>
      </c>
      <c r="Q35" s="113">
        <f>$I35      +$K35      +$M35      +$O35</f>
        <v>91931</v>
      </c>
      <c r="R35" s="58">
        <f>IF(($H35      =0),0,((($J35      -$H35      )/$H35      )*100))</f>
        <v>231.75675675675674</v>
      </c>
      <c r="S35" s="59">
        <f>IF(($I35      =0),0,((($K35      -$I35      )/$I35      )*100))</f>
        <v>0</v>
      </c>
      <c r="T35" s="58">
        <f>IF($E35   =0,0,($P35   /$E35   )*100)</f>
        <v>48.482549317147196</v>
      </c>
      <c r="U35" s="60">
        <f>IF($E35   =0,0,($Q35   /$E35   )*100)</f>
        <v>6.9750379362670714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12375000</v>
      </c>
      <c r="C37" s="108"/>
      <c r="D37" s="108"/>
      <c r="E37" s="108">
        <f t="shared" ref="E37:E42" si="18">$B37      +$C37      +$D37</f>
        <v>12375000</v>
      </c>
      <c r="F37" s="109">
        <v>12375000</v>
      </c>
      <c r="G37" s="110">
        <v>8045000</v>
      </c>
      <c r="H37" s="109">
        <v>3412000</v>
      </c>
      <c r="I37" s="110">
        <v>947913</v>
      </c>
      <c r="J37" s="109">
        <v>3104000</v>
      </c>
      <c r="K37" s="110"/>
      <c r="L37" s="109"/>
      <c r="M37" s="110"/>
      <c r="N37" s="109"/>
      <c r="O37" s="110"/>
      <c r="P37" s="109">
        <f t="shared" ref="P37:P42" si="19">$H37      +$J37      +$L37      +$N37</f>
        <v>6516000</v>
      </c>
      <c r="Q37" s="110">
        <f t="shared" ref="Q37:Q42" si="20">$I37      +$K37      +$M37      +$O37</f>
        <v>947913</v>
      </c>
      <c r="R37" s="54">
        <f t="shared" ref="R37:R42" si="21">IF(($H37      =0),0,((($J37      -$H37      )/$H37      )*100))</f>
        <v>-9.0269636576787811</v>
      </c>
      <c r="S37" s="55">
        <f t="shared" ref="S37:S42" si="22">IF(($I37      =0),0,((($K37      -$I37      )/$I37      )*100))</f>
        <v>-100</v>
      </c>
      <c r="T37" s="54">
        <f t="shared" ref="T37:T41" si="23">IF(($E37      =0),0,(($P37      /$E37      )*100))</f>
        <v>52.654545454545456</v>
      </c>
      <c r="U37" s="56">
        <f t="shared" ref="U37:U41" si="24">IF(($E37      =0),0,(($Q37      /$E37      )*100))</f>
        <v>7.6599030303030311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22428000</v>
      </c>
      <c r="C38" s="108"/>
      <c r="D38" s="108"/>
      <c r="E38" s="108">
        <f t="shared" si="18"/>
        <v>22428000</v>
      </c>
      <c r="F38" s="109">
        <v>20392000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34803000</v>
      </c>
      <c r="C42" s="111">
        <f>SUM(C37:C41)</f>
        <v>0</v>
      </c>
      <c r="D42" s="111"/>
      <c r="E42" s="111">
        <f t="shared" si="18"/>
        <v>34803000</v>
      </c>
      <c r="F42" s="112">
        <f t="shared" ref="F42:O42" si="25">SUM(F37:F41)</f>
        <v>32767000</v>
      </c>
      <c r="G42" s="113">
        <f t="shared" si="25"/>
        <v>8045000</v>
      </c>
      <c r="H42" s="112">
        <f t="shared" si="25"/>
        <v>3412000</v>
      </c>
      <c r="I42" s="113">
        <f t="shared" si="25"/>
        <v>947913</v>
      </c>
      <c r="J42" s="112">
        <f t="shared" si="25"/>
        <v>3104000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6516000</v>
      </c>
      <c r="Q42" s="113">
        <f t="shared" si="20"/>
        <v>947913</v>
      </c>
      <c r="R42" s="58">
        <f t="shared" si="21"/>
        <v>-9.0269636576787811</v>
      </c>
      <c r="S42" s="59">
        <f t="shared" si="22"/>
        <v>-100</v>
      </c>
      <c r="T42" s="58">
        <f>IF((+$E37+$E40) =0,0,(P42   /(+$E37+$E40) )*100)</f>
        <v>52.654545454545456</v>
      </c>
      <c r="U42" s="60">
        <f>IF((+$E37+$E40) =0,0,(Q42   /(+$E37+$E40) )*100)</f>
        <v>7.6599030303030311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8000000</v>
      </c>
      <c r="C53" s="108"/>
      <c r="D53" s="108"/>
      <c r="E53" s="108">
        <f t="shared" si="26"/>
        <v>8000000</v>
      </c>
      <c r="F53" s="109">
        <v>8000000</v>
      </c>
      <c r="G53" s="110">
        <v>7000000</v>
      </c>
      <c r="H53" s="109">
        <v>3000000</v>
      </c>
      <c r="I53" s="110"/>
      <c r="J53" s="109">
        <v>3874000</v>
      </c>
      <c r="K53" s="110"/>
      <c r="L53" s="109"/>
      <c r="M53" s="110"/>
      <c r="N53" s="109"/>
      <c r="O53" s="110"/>
      <c r="P53" s="109">
        <f t="shared" si="27"/>
        <v>6874000</v>
      </c>
      <c r="Q53" s="110">
        <f t="shared" si="28"/>
        <v>0</v>
      </c>
      <c r="R53" s="54">
        <f t="shared" si="29"/>
        <v>29.133333333333333</v>
      </c>
      <c r="S53" s="55">
        <f t="shared" si="30"/>
        <v>0</v>
      </c>
      <c r="T53" s="54">
        <f t="shared" si="31"/>
        <v>85.924999999999997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8000000</v>
      </c>
      <c r="C55" s="111">
        <f>SUM(C44:C54)</f>
        <v>0</v>
      </c>
      <c r="D55" s="111"/>
      <c r="E55" s="111">
        <f t="shared" si="26"/>
        <v>8000000</v>
      </c>
      <c r="F55" s="112">
        <f t="shared" ref="F55:O55" si="33">SUM(F44:F54)</f>
        <v>8000000</v>
      </c>
      <c r="G55" s="113">
        <f t="shared" si="33"/>
        <v>7000000</v>
      </c>
      <c r="H55" s="112">
        <f t="shared" si="33"/>
        <v>3000000</v>
      </c>
      <c r="I55" s="113">
        <f t="shared" si="33"/>
        <v>0</v>
      </c>
      <c r="J55" s="112">
        <f t="shared" si="33"/>
        <v>3874000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6874000</v>
      </c>
      <c r="Q55" s="113">
        <f t="shared" si="28"/>
        <v>0</v>
      </c>
      <c r="R55" s="58">
        <f t="shared" si="29"/>
        <v>29.133333333333333</v>
      </c>
      <c r="S55" s="59">
        <f t="shared" si="30"/>
        <v>0</v>
      </c>
      <c r="T55" s="58">
        <f>IF((+$E45+$E47+$E49+$E50+$E53) =0,0,(P55   /(+$E45+$E47+$E49+$E50+$E53) )*100)</f>
        <v>85.924999999999997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49921000</v>
      </c>
      <c r="C69" s="120">
        <f>SUM(C9:C16,C19:C25,C28:C31,C34,C37:C41,C44:C54,C57:C60,C63:C67)</f>
        <v>0</v>
      </c>
      <c r="D69" s="120"/>
      <c r="E69" s="120">
        <f t="shared" si="35"/>
        <v>49921000</v>
      </c>
      <c r="F69" s="121">
        <f t="shared" ref="F69:O69" si="43">SUM(F9:F16,F19:F25,F28:F31,F34,F37:F41,F44:F54,F57:F60,F63:F67)</f>
        <v>47885000</v>
      </c>
      <c r="G69" s="122">
        <f t="shared" si="43"/>
        <v>19768000</v>
      </c>
      <c r="H69" s="121">
        <f t="shared" si="43"/>
        <v>7504000</v>
      </c>
      <c r="I69" s="122">
        <f t="shared" si="43"/>
        <v>947913</v>
      </c>
      <c r="J69" s="121">
        <f t="shared" si="43"/>
        <v>7469000</v>
      </c>
      <c r="K69" s="122">
        <f t="shared" si="43"/>
        <v>91931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14973000</v>
      </c>
      <c r="Q69" s="122">
        <f t="shared" si="37"/>
        <v>1039844</v>
      </c>
      <c r="R69" s="67">
        <f t="shared" si="38"/>
        <v>-0.46641791044776115</v>
      </c>
      <c r="S69" s="68">
        <f t="shared" si="39"/>
        <v>-90.301747101263501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56.516815762654282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3.9249764088627179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24897000</v>
      </c>
      <c r="C71" s="108"/>
      <c r="D71" s="108"/>
      <c r="E71" s="108">
        <f>$B71      +$C71      +$D71</f>
        <v>24897000</v>
      </c>
      <c r="F71" s="109">
        <v>24897000</v>
      </c>
      <c r="G71" s="110">
        <v>13000000</v>
      </c>
      <c r="H71" s="109">
        <v>1990000</v>
      </c>
      <c r="I71" s="110"/>
      <c r="J71" s="109">
        <v>11010000</v>
      </c>
      <c r="K71" s="110"/>
      <c r="L71" s="109"/>
      <c r="M71" s="110"/>
      <c r="N71" s="109"/>
      <c r="O71" s="110"/>
      <c r="P71" s="109">
        <f>$H71      +$J71      +$L71      +$N71</f>
        <v>13000000</v>
      </c>
      <c r="Q71" s="110">
        <f>$I71      +$K71      +$M71      +$O71</f>
        <v>0</v>
      </c>
      <c r="R71" s="54">
        <f>IF(($H71      =0),0,((($J71      -$H71      )/$H71      )*100))</f>
        <v>453.26633165829151</v>
      </c>
      <c r="S71" s="55">
        <f>IF(($I71      =0),0,((($K71      -$I71      )/$I71      )*100))</f>
        <v>0</v>
      </c>
      <c r="T71" s="54">
        <f>IF(($E71      =0),0,(($P71      /$E71      )*100))</f>
        <v>52.215126320440206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6617000</v>
      </c>
      <c r="C72" s="108"/>
      <c r="D72" s="108"/>
      <c r="E72" s="108">
        <f>$B72      +$C72      +$D72</f>
        <v>6617000</v>
      </c>
      <c r="F72" s="109">
        <v>6617000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31514000</v>
      </c>
      <c r="C73" s="117">
        <f>SUM(C71:C72)</f>
        <v>0</v>
      </c>
      <c r="D73" s="117"/>
      <c r="E73" s="117">
        <f>$B73      +$C73      +$D73</f>
        <v>31514000</v>
      </c>
      <c r="F73" s="118">
        <f t="shared" ref="F73:O73" si="44">SUM(F71:F72)</f>
        <v>31514000</v>
      </c>
      <c r="G73" s="119">
        <f t="shared" si="44"/>
        <v>13000000</v>
      </c>
      <c r="H73" s="118">
        <f t="shared" si="44"/>
        <v>1990000</v>
      </c>
      <c r="I73" s="119">
        <f t="shared" si="44"/>
        <v>0</v>
      </c>
      <c r="J73" s="118">
        <f t="shared" si="44"/>
        <v>11010000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13000000</v>
      </c>
      <c r="Q73" s="119">
        <f>$I73      +$K73      +$M73      +$O73</f>
        <v>0</v>
      </c>
      <c r="R73" s="63">
        <f>IF(($H73      =0),0,((($J73      -$H73      )/$H73      )*100))</f>
        <v>453.26633165829151</v>
      </c>
      <c r="S73" s="64">
        <f>IF(($I73      =0),0,((($K73      -$I73      )/$I73      )*100))</f>
        <v>0</v>
      </c>
      <c r="T73" s="63">
        <f>IF(($E71      =0),0,(($P71      /$E71      )*100))</f>
        <v>52.215126320440206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31514000</v>
      </c>
      <c r="C74" s="120">
        <f>SUM(C71:C72)</f>
        <v>0</v>
      </c>
      <c r="D74" s="120"/>
      <c r="E74" s="120">
        <f>$B74      +$C74      +$D74</f>
        <v>31514000</v>
      </c>
      <c r="F74" s="121">
        <f t="shared" ref="F74:O74" si="45">SUM(F71:F72)</f>
        <v>31514000</v>
      </c>
      <c r="G74" s="122">
        <f t="shared" si="45"/>
        <v>13000000</v>
      </c>
      <c r="H74" s="121">
        <f t="shared" si="45"/>
        <v>1990000</v>
      </c>
      <c r="I74" s="122">
        <f t="shared" si="45"/>
        <v>0</v>
      </c>
      <c r="J74" s="121">
        <f t="shared" si="45"/>
        <v>11010000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13000000</v>
      </c>
      <c r="Q74" s="122">
        <f>$I74      +$K74      +$M74      +$O74</f>
        <v>0</v>
      </c>
      <c r="R74" s="67">
        <f>IF(($H74      =0),0,((($J74      -$H74      )/$H74      )*100))</f>
        <v>453.26633165829151</v>
      </c>
      <c r="S74" s="68">
        <f>IF(($I74      =0),0,((($K74      -$I74      )/$I74      )*100))</f>
        <v>0</v>
      </c>
      <c r="T74" s="67">
        <f>IF(($E71      =0),0,(($P71      /$E71      )*100))</f>
        <v>52.215126320440206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81435000</v>
      </c>
      <c r="C75" s="120">
        <f>SUM(C9:C16,C19:C25,C28:C31,C34,C37:C41,C44:C54,C57:C60,C63:C67,C71:C72)</f>
        <v>0</v>
      </c>
      <c r="D75" s="120"/>
      <c r="E75" s="120">
        <f>$B75      +$C75      +$D75</f>
        <v>81435000</v>
      </c>
      <c r="F75" s="121">
        <f t="shared" ref="F75:O75" si="46">SUM(F9:F16,F19:F25,F28:F31,F34,F37:F41,F44:F54,F57:F60,F63:F67,F71:F72)</f>
        <v>79399000</v>
      </c>
      <c r="G75" s="122">
        <f t="shared" si="46"/>
        <v>32768000</v>
      </c>
      <c r="H75" s="121">
        <f t="shared" si="46"/>
        <v>9494000</v>
      </c>
      <c r="I75" s="122">
        <f t="shared" si="46"/>
        <v>947913</v>
      </c>
      <c r="J75" s="121">
        <f t="shared" si="46"/>
        <v>18479000</v>
      </c>
      <c r="K75" s="122">
        <f t="shared" si="46"/>
        <v>91931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27973000</v>
      </c>
      <c r="Q75" s="122">
        <f>$I75      +$K75      +$M75      +$O75</f>
        <v>1039844</v>
      </c>
      <c r="R75" s="67">
        <f>IF(($H75      =0),0,((($J75      -$H75      )/$H75      )*100))</f>
        <v>94.638719191068049</v>
      </c>
      <c r="S75" s="68">
        <f>IF(($I75      =0),0,((($K75      -$I75      )/$I75      )*100))</f>
        <v>-90.301747101263501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54.432769021210348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2.023436466238568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65vMmO3xaScK5YQ9yTlYMbgrTTiV9iJ2Im/1OHgdTTOR9XsdS/uda+5EMzJBJfbICxHBoZ/8sDAU+cTrbs+Hg==" saltValue="cXKbR9KN+cwNY9uu74Vq6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415000</v>
      </c>
      <c r="I10" s="110"/>
      <c r="J10" s="109">
        <v>259000</v>
      </c>
      <c r="K10" s="110"/>
      <c r="L10" s="109"/>
      <c r="M10" s="110"/>
      <c r="N10" s="109"/>
      <c r="O10" s="110"/>
      <c r="P10" s="109">
        <f t="shared" ref="P10:P17" si="1">$H10      +$J10      +$L10      +$N10</f>
        <v>674000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-37.590361445783131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22.466666666666665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415000</v>
      </c>
      <c r="I17" s="113">
        <f t="shared" si="7"/>
        <v>0</v>
      </c>
      <c r="J17" s="112">
        <f t="shared" si="7"/>
        <v>259000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674000</v>
      </c>
      <c r="Q17" s="113">
        <f t="shared" si="2"/>
        <v>0</v>
      </c>
      <c r="R17" s="58">
        <f t="shared" si="3"/>
        <v>-37.590361445783131</v>
      </c>
      <c r="S17" s="59">
        <f t="shared" si="4"/>
        <v>0</v>
      </c>
      <c r="T17" s="58">
        <f>IF((SUM($E9:$E14))=0,0,(P17/(SUM($E9:$E14))*100))</f>
        <v>22.466666666666665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55000</v>
      </c>
      <c r="C38" s="108"/>
      <c r="D38" s="108"/>
      <c r="E38" s="108">
        <f t="shared" si="18"/>
        <v>55000</v>
      </c>
      <c r="F38" s="109">
        <v>50000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55000</v>
      </c>
      <c r="C42" s="111">
        <f>SUM(C37:C41)</f>
        <v>0</v>
      </c>
      <c r="D42" s="111"/>
      <c r="E42" s="111">
        <f t="shared" si="18"/>
        <v>55000</v>
      </c>
      <c r="F42" s="112">
        <f t="shared" ref="F42:O42" si="25">SUM(F37:F41)</f>
        <v>50000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8000000</v>
      </c>
      <c r="H53" s="109"/>
      <c r="I53" s="110"/>
      <c r="J53" s="109">
        <v>3243000</v>
      </c>
      <c r="K53" s="110"/>
      <c r="L53" s="109"/>
      <c r="M53" s="110"/>
      <c r="N53" s="109"/>
      <c r="O53" s="110"/>
      <c r="P53" s="109">
        <f t="shared" si="27"/>
        <v>3243000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32.43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8000000</v>
      </c>
      <c r="H55" s="112">
        <f t="shared" si="33"/>
        <v>0</v>
      </c>
      <c r="I55" s="113">
        <f t="shared" si="33"/>
        <v>0</v>
      </c>
      <c r="J55" s="112">
        <f t="shared" si="33"/>
        <v>3243000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3243000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32.43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13055000</v>
      </c>
      <c r="C69" s="120">
        <f>SUM(C9:C16,C19:C25,C28:C31,C34,C37:C41,C44:C54,C57:C60,C63:C67)</f>
        <v>0</v>
      </c>
      <c r="D69" s="120"/>
      <c r="E69" s="120">
        <f t="shared" si="35"/>
        <v>13055000</v>
      </c>
      <c r="F69" s="121">
        <f t="shared" ref="F69:O69" si="43">SUM(F9:F16,F19:F25,F28:F31,F34,F37:F41,F44:F54,F57:F60,F63:F67)</f>
        <v>13050000</v>
      </c>
      <c r="G69" s="122">
        <f t="shared" si="43"/>
        <v>11000000</v>
      </c>
      <c r="H69" s="121">
        <f t="shared" si="43"/>
        <v>415000</v>
      </c>
      <c r="I69" s="122">
        <f t="shared" si="43"/>
        <v>0</v>
      </c>
      <c r="J69" s="121">
        <f t="shared" si="43"/>
        <v>3502000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3917000</v>
      </c>
      <c r="Q69" s="122">
        <f t="shared" si="37"/>
        <v>0</v>
      </c>
      <c r="R69" s="67">
        <f t="shared" si="38"/>
        <v>743.85542168674692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30.130769230769232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11979000</v>
      </c>
      <c r="C71" s="108"/>
      <c r="D71" s="108"/>
      <c r="E71" s="108">
        <f>$B71      +$C71      +$D71</f>
        <v>11979000</v>
      </c>
      <c r="F71" s="109">
        <v>11979000</v>
      </c>
      <c r="G71" s="110">
        <v>1466000</v>
      </c>
      <c r="H71" s="109"/>
      <c r="I71" s="110"/>
      <c r="J71" s="109">
        <v>1466000</v>
      </c>
      <c r="K71" s="110"/>
      <c r="L71" s="109"/>
      <c r="M71" s="110"/>
      <c r="N71" s="109"/>
      <c r="O71" s="110"/>
      <c r="P71" s="109">
        <f>$H71      +$J71      +$L71      +$N71</f>
        <v>1466000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12.238083312463479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11979000</v>
      </c>
      <c r="C73" s="117">
        <f>SUM(C71:C72)</f>
        <v>0</v>
      </c>
      <c r="D73" s="117"/>
      <c r="E73" s="117">
        <f>$B73      +$C73      +$D73</f>
        <v>11979000</v>
      </c>
      <c r="F73" s="118">
        <f t="shared" ref="F73:O73" si="44">SUM(F71:F72)</f>
        <v>11979000</v>
      </c>
      <c r="G73" s="119">
        <f t="shared" si="44"/>
        <v>1466000</v>
      </c>
      <c r="H73" s="118">
        <f t="shared" si="44"/>
        <v>0</v>
      </c>
      <c r="I73" s="119">
        <f t="shared" si="44"/>
        <v>0</v>
      </c>
      <c r="J73" s="118">
        <f t="shared" si="44"/>
        <v>1466000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1466000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12.238083312463479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11979000</v>
      </c>
      <c r="C74" s="120">
        <f>SUM(C71:C72)</f>
        <v>0</v>
      </c>
      <c r="D74" s="120"/>
      <c r="E74" s="120">
        <f>$B74      +$C74      +$D74</f>
        <v>11979000</v>
      </c>
      <c r="F74" s="121">
        <f t="shared" ref="F74:O74" si="45">SUM(F71:F72)</f>
        <v>11979000</v>
      </c>
      <c r="G74" s="122">
        <f t="shared" si="45"/>
        <v>1466000</v>
      </c>
      <c r="H74" s="121">
        <f t="shared" si="45"/>
        <v>0</v>
      </c>
      <c r="I74" s="122">
        <f t="shared" si="45"/>
        <v>0</v>
      </c>
      <c r="J74" s="121">
        <f t="shared" si="45"/>
        <v>1466000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1466000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12.238083312463479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25034000</v>
      </c>
      <c r="C75" s="120">
        <f>SUM(C9:C16,C19:C25,C28:C31,C34,C37:C41,C44:C54,C57:C60,C63:C67,C71:C72)</f>
        <v>0</v>
      </c>
      <c r="D75" s="120"/>
      <c r="E75" s="120">
        <f>$B75      +$C75      +$D75</f>
        <v>25034000</v>
      </c>
      <c r="F75" s="121">
        <f t="shared" ref="F75:O75" si="46">SUM(F9:F16,F19:F25,F28:F31,F34,F37:F41,F44:F54,F57:F60,F63:F67,F71:F72)</f>
        <v>25029000</v>
      </c>
      <c r="G75" s="122">
        <f t="shared" si="46"/>
        <v>12466000</v>
      </c>
      <c r="H75" s="121">
        <f t="shared" si="46"/>
        <v>415000</v>
      </c>
      <c r="I75" s="122">
        <f t="shared" si="46"/>
        <v>0</v>
      </c>
      <c r="J75" s="121">
        <f t="shared" si="46"/>
        <v>4968000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5383000</v>
      </c>
      <c r="Q75" s="122">
        <f>$I75      +$K75      +$M75      +$O75</f>
        <v>0</v>
      </c>
      <c r="R75" s="67">
        <f>IF(($H75      =0),0,((($J75      -$H75      )/$H75      )*100))</f>
        <v>1097.1084337349398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21.55010208575203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o4FdcJxxFByU3SF7WgKfvRpgyW59jbyQo/lxxOY7bdBvIfuPmObLXo/ntZiVt48LAgWGPYvvJ0iRufZRFusEQ==" saltValue="3RajR91wIQTTPJHZBaOZ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1187000</v>
      </c>
      <c r="I10" s="110">
        <v>1146067</v>
      </c>
      <c r="J10" s="109">
        <v>732000</v>
      </c>
      <c r="K10" s="110">
        <v>732378</v>
      </c>
      <c r="L10" s="109"/>
      <c r="M10" s="110"/>
      <c r="N10" s="109"/>
      <c r="O10" s="110"/>
      <c r="P10" s="109">
        <f t="shared" ref="P10:P17" si="1">$H10      +$J10      +$L10      +$N10</f>
        <v>1919000</v>
      </c>
      <c r="Q10" s="110">
        <f t="shared" ref="Q10:Q17" si="2">$I10      +$K10      +$M10      +$O10</f>
        <v>1878445</v>
      </c>
      <c r="R10" s="54">
        <f t="shared" ref="R10:R17" si="3">IF(($H10      =0),0,((($J10      -$H10      )/$H10      )*100))</f>
        <v>-38.331929233361414</v>
      </c>
      <c r="S10" s="55">
        <f t="shared" ref="S10:S17" si="4">IF(($I10      =0),0,((($K10      -$I10      )/$I10      )*100))</f>
        <v>-36.096406231049322</v>
      </c>
      <c r="T10" s="54">
        <f t="shared" ref="T10:T16" si="5">IF(($E10      =0),0,(($P10      /$E10      )*100))</f>
        <v>63.966666666666669</v>
      </c>
      <c r="U10" s="56">
        <f t="shared" ref="U10:U16" si="6">IF(($E10      =0),0,(($Q10      /$E10      )*100))</f>
        <v>62.61483333333333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1187000</v>
      </c>
      <c r="I17" s="113">
        <f t="shared" si="7"/>
        <v>1146067</v>
      </c>
      <c r="J17" s="112">
        <f t="shared" si="7"/>
        <v>732000</v>
      </c>
      <c r="K17" s="113">
        <f t="shared" si="7"/>
        <v>732378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1919000</v>
      </c>
      <c r="Q17" s="113">
        <f t="shared" si="2"/>
        <v>1878445</v>
      </c>
      <c r="R17" s="58">
        <f t="shared" si="3"/>
        <v>-38.331929233361414</v>
      </c>
      <c r="S17" s="59">
        <f t="shared" si="4"/>
        <v>-36.096406231049322</v>
      </c>
      <c r="T17" s="58">
        <f>IF((SUM($E9:$E14))=0,0,(P17/(SUM($E9:$E14))*100))</f>
        <v>63.966666666666669</v>
      </c>
      <c r="U17" s="60">
        <f>IF((SUM($E9:$E14))=0,0,(Q17/(SUM($E9:$E14))*100))</f>
        <v>62.61483333333333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28018000</v>
      </c>
      <c r="C38" s="108"/>
      <c r="D38" s="108"/>
      <c r="E38" s="108">
        <f t="shared" si="18"/>
        <v>28018000</v>
      </c>
      <c r="F38" s="109">
        <v>25474000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28018000</v>
      </c>
      <c r="C42" s="111">
        <f>SUM(C37:C41)</f>
        <v>0</v>
      </c>
      <c r="D42" s="111"/>
      <c r="E42" s="111">
        <f t="shared" si="18"/>
        <v>28018000</v>
      </c>
      <c r="F42" s="112">
        <f t="shared" ref="F42:O42" si="25">SUM(F37:F41)</f>
        <v>25474000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4327000</v>
      </c>
      <c r="C46" s="108"/>
      <c r="D46" s="108"/>
      <c r="E46" s="108">
        <f t="shared" si="26"/>
        <v>4327000</v>
      </c>
      <c r="F46" s="109">
        <v>4327000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14163000</v>
      </c>
      <c r="C53" s="108"/>
      <c r="D53" s="108"/>
      <c r="E53" s="108">
        <f t="shared" si="26"/>
        <v>14163000</v>
      </c>
      <c r="F53" s="109">
        <v>14163000</v>
      </c>
      <c r="G53" s="110">
        <v>7082000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18490000</v>
      </c>
      <c r="C55" s="111">
        <f>SUM(C44:C54)</f>
        <v>0</v>
      </c>
      <c r="D55" s="111"/>
      <c r="E55" s="111">
        <f t="shared" si="26"/>
        <v>18490000</v>
      </c>
      <c r="F55" s="112">
        <f t="shared" ref="F55:O55" si="33">SUM(F44:F54)</f>
        <v>18490000</v>
      </c>
      <c r="G55" s="113">
        <f t="shared" si="33"/>
        <v>7082000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49508000</v>
      </c>
      <c r="C69" s="120">
        <f>SUM(C9:C16,C19:C25,C28:C31,C34,C37:C41,C44:C54,C57:C60,C63:C67)</f>
        <v>0</v>
      </c>
      <c r="D69" s="120"/>
      <c r="E69" s="120">
        <f t="shared" si="35"/>
        <v>49508000</v>
      </c>
      <c r="F69" s="121">
        <f t="shared" ref="F69:O69" si="43">SUM(F9:F16,F19:F25,F28:F31,F34,F37:F41,F44:F54,F57:F60,F63:F67)</f>
        <v>46964000</v>
      </c>
      <c r="G69" s="122">
        <f t="shared" si="43"/>
        <v>10082000</v>
      </c>
      <c r="H69" s="121">
        <f t="shared" si="43"/>
        <v>1187000</v>
      </c>
      <c r="I69" s="122">
        <f t="shared" si="43"/>
        <v>1146067</v>
      </c>
      <c r="J69" s="121">
        <f t="shared" si="43"/>
        <v>732000</v>
      </c>
      <c r="K69" s="122">
        <f t="shared" si="43"/>
        <v>732378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1919000</v>
      </c>
      <c r="Q69" s="122">
        <f t="shared" si="37"/>
        <v>1878445</v>
      </c>
      <c r="R69" s="67">
        <f t="shared" si="38"/>
        <v>-38.331929233361414</v>
      </c>
      <c r="S69" s="68">
        <f t="shared" si="39"/>
        <v>-36.096406231049322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11.181028957641438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10.944735768804987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17923000</v>
      </c>
      <c r="C71" s="108"/>
      <c r="D71" s="108"/>
      <c r="E71" s="108">
        <f>$B71      +$C71      +$D71</f>
        <v>17923000</v>
      </c>
      <c r="F71" s="109">
        <v>17923000</v>
      </c>
      <c r="G71" s="110">
        <v>7584000</v>
      </c>
      <c r="H71" s="109">
        <v>2065000</v>
      </c>
      <c r="I71" s="110">
        <v>2188741</v>
      </c>
      <c r="J71" s="109">
        <v>5519000</v>
      </c>
      <c r="K71" s="110">
        <v>3306677</v>
      </c>
      <c r="L71" s="109"/>
      <c r="M71" s="110"/>
      <c r="N71" s="109"/>
      <c r="O71" s="110"/>
      <c r="P71" s="109">
        <f>$H71      +$J71      +$L71      +$N71</f>
        <v>7584000</v>
      </c>
      <c r="Q71" s="110">
        <f>$I71      +$K71      +$M71      +$O71</f>
        <v>5495418</v>
      </c>
      <c r="R71" s="54">
        <f>IF(($H71      =0),0,((($J71      -$H71      )/$H71      )*100))</f>
        <v>167.2639225181598</v>
      </c>
      <c r="S71" s="55">
        <f>IF(($I71      =0),0,((($K71      -$I71      )/$I71      )*100))</f>
        <v>51.076669190187417</v>
      </c>
      <c r="T71" s="54">
        <f>IF(($E71      =0),0,(($P71      /$E71      )*100))</f>
        <v>42.314344696758354</v>
      </c>
      <c r="U71" s="56">
        <f>IF(($E71      =0),0,(($Q71      /$E71      )*100))</f>
        <v>30.661262065502427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17923000</v>
      </c>
      <c r="C73" s="117">
        <f>SUM(C71:C72)</f>
        <v>0</v>
      </c>
      <c r="D73" s="117"/>
      <c r="E73" s="117">
        <f>$B73      +$C73      +$D73</f>
        <v>17923000</v>
      </c>
      <c r="F73" s="118">
        <f t="shared" ref="F73:O73" si="44">SUM(F71:F72)</f>
        <v>17923000</v>
      </c>
      <c r="G73" s="119">
        <f t="shared" si="44"/>
        <v>7584000</v>
      </c>
      <c r="H73" s="118">
        <f t="shared" si="44"/>
        <v>2065000</v>
      </c>
      <c r="I73" s="119">
        <f t="shared" si="44"/>
        <v>2188741</v>
      </c>
      <c r="J73" s="118">
        <f t="shared" si="44"/>
        <v>5519000</v>
      </c>
      <c r="K73" s="119">
        <f t="shared" si="44"/>
        <v>3306677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7584000</v>
      </c>
      <c r="Q73" s="119">
        <f>$I73      +$K73      +$M73      +$O73</f>
        <v>5495418</v>
      </c>
      <c r="R73" s="63">
        <f>IF(($H73      =0),0,((($J73      -$H73      )/$H73      )*100))</f>
        <v>167.2639225181598</v>
      </c>
      <c r="S73" s="64">
        <f>IF(($I73      =0),0,((($K73      -$I73      )/$I73      )*100))</f>
        <v>51.076669190187417</v>
      </c>
      <c r="T73" s="63">
        <f>IF(($E71      =0),0,(($P71      /$E71      )*100))</f>
        <v>42.314344696758354</v>
      </c>
      <c r="U73" s="65">
        <f>IF($E71   =0,0,($Q71   /$E71 )*100)</f>
        <v>30.661262065502427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17923000</v>
      </c>
      <c r="C74" s="120">
        <f>SUM(C71:C72)</f>
        <v>0</v>
      </c>
      <c r="D74" s="120"/>
      <c r="E74" s="120">
        <f>$B74      +$C74      +$D74</f>
        <v>17923000</v>
      </c>
      <c r="F74" s="121">
        <f t="shared" ref="F74:O74" si="45">SUM(F71:F72)</f>
        <v>17923000</v>
      </c>
      <c r="G74" s="122">
        <f t="shared" si="45"/>
        <v>7584000</v>
      </c>
      <c r="H74" s="121">
        <f t="shared" si="45"/>
        <v>2065000</v>
      </c>
      <c r="I74" s="122">
        <f t="shared" si="45"/>
        <v>2188741</v>
      </c>
      <c r="J74" s="121">
        <f t="shared" si="45"/>
        <v>5519000</v>
      </c>
      <c r="K74" s="122">
        <f t="shared" si="45"/>
        <v>3306677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7584000</v>
      </c>
      <c r="Q74" s="122">
        <f>$I74      +$K74      +$M74      +$O74</f>
        <v>5495418</v>
      </c>
      <c r="R74" s="67">
        <f>IF(($H74      =0),0,((($J74      -$H74      )/$H74      )*100))</f>
        <v>167.2639225181598</v>
      </c>
      <c r="S74" s="68">
        <f>IF(($I74      =0),0,((($K74      -$I74      )/$I74      )*100))</f>
        <v>51.076669190187417</v>
      </c>
      <c r="T74" s="67">
        <f>IF(($E71      =0),0,(($P71      /$E71      )*100))</f>
        <v>42.314344696758354</v>
      </c>
      <c r="U74" s="71">
        <f>IF($E71   =0,0,($Q71   /$E71 )*100)</f>
        <v>30.661262065502427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67431000</v>
      </c>
      <c r="C75" s="120">
        <f>SUM(C9:C16,C19:C25,C28:C31,C34,C37:C41,C44:C54,C57:C60,C63:C67,C71:C72)</f>
        <v>0</v>
      </c>
      <c r="D75" s="120"/>
      <c r="E75" s="120">
        <f>$B75      +$C75      +$D75</f>
        <v>67431000</v>
      </c>
      <c r="F75" s="121">
        <f t="shared" ref="F75:O75" si="46">SUM(F9:F16,F19:F25,F28:F31,F34,F37:F41,F44:F54,F57:F60,F63:F67,F71:F72)</f>
        <v>64887000</v>
      </c>
      <c r="G75" s="122">
        <f t="shared" si="46"/>
        <v>17666000</v>
      </c>
      <c r="H75" s="121">
        <f t="shared" si="46"/>
        <v>3252000</v>
      </c>
      <c r="I75" s="122">
        <f t="shared" si="46"/>
        <v>3334808</v>
      </c>
      <c r="J75" s="121">
        <f t="shared" si="46"/>
        <v>6251000</v>
      </c>
      <c r="K75" s="122">
        <f t="shared" si="46"/>
        <v>4039055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9503000</v>
      </c>
      <c r="Q75" s="122">
        <f>$I75      +$K75      +$M75      +$O75</f>
        <v>7373863</v>
      </c>
      <c r="R75" s="67">
        <f>IF(($H75      =0),0,((($J75      -$H75      )/$H75      )*100))</f>
        <v>92.220172201722022</v>
      </c>
      <c r="S75" s="68">
        <f>IF(($I75      =0),0,((($K75      -$I75      )/$I75      )*100))</f>
        <v>21.11806736699684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27.084877158980792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21.016539360428659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WC/LL9fp8Q1F944/GyO7Ki6MaXwEH92bV+4eK0adPVOjp+pxqs2wEsG9QqzUHYcnJCkA0/65ghpKXTx09lzFw==" saltValue="CK9RlvtH9bheuFXh4ck0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679000</v>
      </c>
      <c r="I10" s="110">
        <v>-14750000</v>
      </c>
      <c r="J10" s="109"/>
      <c r="K10" s="110">
        <v>1495852</v>
      </c>
      <c r="L10" s="109"/>
      <c r="M10" s="110"/>
      <c r="N10" s="109"/>
      <c r="O10" s="110"/>
      <c r="P10" s="109">
        <f t="shared" ref="P10:P17" si="1">$H10      +$J10      +$L10      +$N10</f>
        <v>679000</v>
      </c>
      <c r="Q10" s="110">
        <f t="shared" ref="Q10:Q17" si="2">$I10      +$K10      +$M10      +$O10</f>
        <v>-13254148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-110.14136949152542</v>
      </c>
      <c r="T10" s="54">
        <f t="shared" ref="T10:T16" si="5">IF(($E10      =0),0,(($P10      /$E10      )*100))</f>
        <v>22.633333333333333</v>
      </c>
      <c r="U10" s="56">
        <f t="shared" ref="U10:U16" si="6">IF(($E10      =0),0,(($Q10      /$E10      )*100))</f>
        <v>-441.80493333333334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679000</v>
      </c>
      <c r="I17" s="113">
        <f t="shared" si="7"/>
        <v>-14750000</v>
      </c>
      <c r="J17" s="112">
        <f t="shared" si="7"/>
        <v>0</v>
      </c>
      <c r="K17" s="113">
        <f t="shared" si="7"/>
        <v>1495852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679000</v>
      </c>
      <c r="Q17" s="113">
        <f t="shared" si="2"/>
        <v>-13254148</v>
      </c>
      <c r="R17" s="58">
        <f t="shared" si="3"/>
        <v>-100</v>
      </c>
      <c r="S17" s="59">
        <f t="shared" si="4"/>
        <v>-110.14136949152542</v>
      </c>
      <c r="T17" s="58">
        <f>IF((SUM($E9:$E14))=0,0,(P17/(SUM($E9:$E14))*100))</f>
        <v>22.633333333333333</v>
      </c>
      <c r="U17" s="60">
        <f>IF((SUM($E9:$E14))=0,0,(Q17/(SUM($E9:$E14))*100))</f>
        <v>-441.80493333333334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16000000</v>
      </c>
      <c r="H53" s="109">
        <v>4899000</v>
      </c>
      <c r="I53" s="110">
        <v>-105697013</v>
      </c>
      <c r="J53" s="109">
        <v>8841000</v>
      </c>
      <c r="K53" s="110">
        <v>18015128</v>
      </c>
      <c r="L53" s="109"/>
      <c r="M53" s="110"/>
      <c r="N53" s="109"/>
      <c r="O53" s="110"/>
      <c r="P53" s="109">
        <f t="shared" si="27"/>
        <v>13740000</v>
      </c>
      <c r="Q53" s="110">
        <f t="shared" si="28"/>
        <v>-87681885</v>
      </c>
      <c r="R53" s="54">
        <f t="shared" si="29"/>
        <v>80.465401102265758</v>
      </c>
      <c r="S53" s="55">
        <f t="shared" si="30"/>
        <v>-117.04412214562771</v>
      </c>
      <c r="T53" s="54">
        <f t="shared" si="31"/>
        <v>68.7</v>
      </c>
      <c r="U53" s="56">
        <f t="shared" si="32"/>
        <v>-438.40942500000006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16000000</v>
      </c>
      <c r="H55" s="112">
        <f t="shared" si="33"/>
        <v>4899000</v>
      </c>
      <c r="I55" s="113">
        <f t="shared" si="33"/>
        <v>-105697013</v>
      </c>
      <c r="J55" s="112">
        <f t="shared" si="33"/>
        <v>8841000</v>
      </c>
      <c r="K55" s="113">
        <f t="shared" si="33"/>
        <v>18015128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13740000</v>
      </c>
      <c r="Q55" s="113">
        <f t="shared" si="28"/>
        <v>-87681885</v>
      </c>
      <c r="R55" s="58">
        <f t="shared" si="29"/>
        <v>80.465401102265758</v>
      </c>
      <c r="S55" s="59">
        <f t="shared" si="30"/>
        <v>-117.04412214562771</v>
      </c>
      <c r="T55" s="58">
        <f>IF((+$E45+$E47+$E49+$E50+$E53) =0,0,(P55   /(+$E45+$E47+$E49+$E50+$E53) )*100)</f>
        <v>68.7</v>
      </c>
      <c r="U55" s="60">
        <f>IF((+$E45+$E47+$E49+$E50+$E53) =0,0,(Q55   /(+$E45+$E47+$E49+$E50+$E53) )*100)</f>
        <v>-438.40942500000006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23000000</v>
      </c>
      <c r="C69" s="120">
        <f>SUM(C9:C16,C19:C25,C28:C31,C34,C37:C41,C44:C54,C57:C60,C63:C67)</f>
        <v>0</v>
      </c>
      <c r="D69" s="120"/>
      <c r="E69" s="120">
        <f t="shared" si="35"/>
        <v>23000000</v>
      </c>
      <c r="F69" s="121">
        <f t="shared" ref="F69:O69" si="43">SUM(F9:F16,F19:F25,F28:F31,F34,F37:F41,F44:F54,F57:F60,F63:F67)</f>
        <v>23000000</v>
      </c>
      <c r="G69" s="122">
        <f t="shared" si="43"/>
        <v>19000000</v>
      </c>
      <c r="H69" s="121">
        <f t="shared" si="43"/>
        <v>5578000</v>
      </c>
      <c r="I69" s="122">
        <f t="shared" si="43"/>
        <v>-120447013</v>
      </c>
      <c r="J69" s="121">
        <f t="shared" si="43"/>
        <v>8841000</v>
      </c>
      <c r="K69" s="122">
        <f t="shared" si="43"/>
        <v>19510980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14419000</v>
      </c>
      <c r="Q69" s="122">
        <f t="shared" si="37"/>
        <v>-100936033</v>
      </c>
      <c r="R69" s="67">
        <f t="shared" si="38"/>
        <v>58.497669415561134</v>
      </c>
      <c r="S69" s="68">
        <f t="shared" si="39"/>
        <v>-116.19880768649698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62.691304347826083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-438.85231739130433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8812000</v>
      </c>
      <c r="C71" s="108"/>
      <c r="D71" s="108"/>
      <c r="E71" s="108">
        <f>$B71      +$C71      +$D71</f>
        <v>8812000</v>
      </c>
      <c r="F71" s="109">
        <v>8812000</v>
      </c>
      <c r="G71" s="110">
        <v>6949000</v>
      </c>
      <c r="H71" s="109">
        <v>2923000</v>
      </c>
      <c r="I71" s="110">
        <v>-165841435</v>
      </c>
      <c r="J71" s="109">
        <v>4026000</v>
      </c>
      <c r="K71" s="110">
        <v>2219390</v>
      </c>
      <c r="L71" s="109"/>
      <c r="M71" s="110"/>
      <c r="N71" s="109"/>
      <c r="O71" s="110"/>
      <c r="P71" s="109">
        <f>$H71      +$J71      +$L71      +$N71</f>
        <v>6949000</v>
      </c>
      <c r="Q71" s="110">
        <f>$I71      +$K71      +$M71      +$O71</f>
        <v>-163622045</v>
      </c>
      <c r="R71" s="54">
        <f>IF(($H71      =0),0,((($J71      -$H71      )/$H71      )*100))</f>
        <v>37.73520355798837</v>
      </c>
      <c r="S71" s="55">
        <f>IF(($I71      =0),0,((($K71      -$I71      )/$I71      )*100))</f>
        <v>-101.33826024841137</v>
      </c>
      <c r="T71" s="54">
        <f>IF(($E71      =0),0,(($P71      /$E71      )*100))</f>
        <v>78.858374943259193</v>
      </c>
      <c r="U71" s="56">
        <f>IF(($E71      =0),0,(($Q71      /$E71      )*100))</f>
        <v>-1856.8094076259645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8812000</v>
      </c>
      <c r="C73" s="117">
        <f>SUM(C71:C72)</f>
        <v>0</v>
      </c>
      <c r="D73" s="117"/>
      <c r="E73" s="117">
        <f>$B73      +$C73      +$D73</f>
        <v>8812000</v>
      </c>
      <c r="F73" s="118">
        <f t="shared" ref="F73:O73" si="44">SUM(F71:F72)</f>
        <v>8812000</v>
      </c>
      <c r="G73" s="119">
        <f t="shared" si="44"/>
        <v>6949000</v>
      </c>
      <c r="H73" s="118">
        <f t="shared" si="44"/>
        <v>2923000</v>
      </c>
      <c r="I73" s="119">
        <f t="shared" si="44"/>
        <v>-165841435</v>
      </c>
      <c r="J73" s="118">
        <f t="shared" si="44"/>
        <v>4026000</v>
      </c>
      <c r="K73" s="119">
        <f t="shared" si="44"/>
        <v>2219390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6949000</v>
      </c>
      <c r="Q73" s="119">
        <f>$I73      +$K73      +$M73      +$O73</f>
        <v>-163622045</v>
      </c>
      <c r="R73" s="63">
        <f>IF(($H73      =0),0,((($J73      -$H73      )/$H73      )*100))</f>
        <v>37.73520355798837</v>
      </c>
      <c r="S73" s="64">
        <f>IF(($I73      =0),0,((($K73      -$I73      )/$I73      )*100))</f>
        <v>-101.33826024841137</v>
      </c>
      <c r="T73" s="63">
        <f>IF(($E71      =0),0,(($P71      /$E71      )*100))</f>
        <v>78.858374943259193</v>
      </c>
      <c r="U73" s="65">
        <f>IF($E71   =0,0,($Q71   /$E71 )*100)</f>
        <v>-1856.8094076259645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8812000</v>
      </c>
      <c r="C74" s="120">
        <f>SUM(C71:C72)</f>
        <v>0</v>
      </c>
      <c r="D74" s="120"/>
      <c r="E74" s="120">
        <f>$B74      +$C74      +$D74</f>
        <v>8812000</v>
      </c>
      <c r="F74" s="121">
        <f t="shared" ref="F74:O74" si="45">SUM(F71:F72)</f>
        <v>8812000</v>
      </c>
      <c r="G74" s="122">
        <f t="shared" si="45"/>
        <v>6949000</v>
      </c>
      <c r="H74" s="121">
        <f t="shared" si="45"/>
        <v>2923000</v>
      </c>
      <c r="I74" s="122">
        <f t="shared" si="45"/>
        <v>-165841435</v>
      </c>
      <c r="J74" s="121">
        <f t="shared" si="45"/>
        <v>4026000</v>
      </c>
      <c r="K74" s="122">
        <f t="shared" si="45"/>
        <v>2219390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6949000</v>
      </c>
      <c r="Q74" s="122">
        <f>$I74      +$K74      +$M74      +$O74</f>
        <v>-163622045</v>
      </c>
      <c r="R74" s="67">
        <f>IF(($H74      =0),0,((($J74      -$H74      )/$H74      )*100))</f>
        <v>37.73520355798837</v>
      </c>
      <c r="S74" s="68">
        <f>IF(($I74      =0),0,((($K74      -$I74      )/$I74      )*100))</f>
        <v>-101.33826024841137</v>
      </c>
      <c r="T74" s="67">
        <f>IF(($E71      =0),0,(($P71      /$E71      )*100))</f>
        <v>78.858374943259193</v>
      </c>
      <c r="U74" s="71">
        <f>IF($E71   =0,0,($Q71   /$E71 )*100)</f>
        <v>-1856.8094076259645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31812000</v>
      </c>
      <c r="C75" s="120">
        <f>SUM(C9:C16,C19:C25,C28:C31,C34,C37:C41,C44:C54,C57:C60,C63:C67,C71:C72)</f>
        <v>0</v>
      </c>
      <c r="D75" s="120"/>
      <c r="E75" s="120">
        <f>$B75      +$C75      +$D75</f>
        <v>31812000</v>
      </c>
      <c r="F75" s="121">
        <f t="shared" ref="F75:O75" si="46">SUM(F9:F16,F19:F25,F28:F31,F34,F37:F41,F44:F54,F57:F60,F63:F67,F71:F72)</f>
        <v>31812000</v>
      </c>
      <c r="G75" s="122">
        <f t="shared" si="46"/>
        <v>25949000</v>
      </c>
      <c r="H75" s="121">
        <f t="shared" si="46"/>
        <v>8501000</v>
      </c>
      <c r="I75" s="122">
        <f t="shared" si="46"/>
        <v>-286288448</v>
      </c>
      <c r="J75" s="121">
        <f t="shared" si="46"/>
        <v>12867000</v>
      </c>
      <c r="K75" s="122">
        <f t="shared" si="46"/>
        <v>21730370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21368000</v>
      </c>
      <c r="Q75" s="122">
        <f>$I75      +$K75      +$M75      +$O75</f>
        <v>-264558078</v>
      </c>
      <c r="R75" s="67">
        <f>IF(($H75      =0),0,((($J75      -$H75      )/$H75      )*100))</f>
        <v>51.358663686625107</v>
      </c>
      <c r="S75" s="68">
        <f>IF(($I75      =0),0,((($K75      -$I75      )/$I75      )*100))</f>
        <v>-107.59037612303518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67.169621526468006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-831.62981893625044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7GKFlUPNqm8+9aND+jtgGYyPX7QIXpgY5ErwOXlTInMZcXYWzeGoXUoRW304wyFIPIgF1grjk+CiletSk8iKLA==" saltValue="4ujyb1hbB/gIcv1NSkfM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689000</v>
      </c>
      <c r="I10" s="110"/>
      <c r="J10" s="109">
        <v>835000</v>
      </c>
      <c r="K10" s="110">
        <v>1478494</v>
      </c>
      <c r="L10" s="109"/>
      <c r="M10" s="110"/>
      <c r="N10" s="109"/>
      <c r="O10" s="110"/>
      <c r="P10" s="109">
        <f t="shared" ref="P10:P17" si="1">$H10      +$J10      +$L10      +$N10</f>
        <v>1524000</v>
      </c>
      <c r="Q10" s="110">
        <f t="shared" ref="Q10:Q17" si="2">$I10      +$K10      +$M10      +$O10</f>
        <v>1478494</v>
      </c>
      <c r="R10" s="54">
        <f t="shared" ref="R10:R17" si="3">IF(($H10      =0),0,((($J10      -$H10      )/$H10      )*100))</f>
        <v>21.190130624092888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50.8</v>
      </c>
      <c r="U10" s="56">
        <f t="shared" ref="U10:U16" si="6">IF(($E10      =0),0,(($Q10      /$E10      )*100))</f>
        <v>49.283133333333332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28355000</v>
      </c>
      <c r="C14" s="108"/>
      <c r="D14" s="108"/>
      <c r="E14" s="108">
        <f t="shared" si="0"/>
        <v>28355000</v>
      </c>
      <c r="F14" s="109">
        <v>28355000</v>
      </c>
      <c r="G14" s="110">
        <v>11000000</v>
      </c>
      <c r="H14" s="109">
        <v>1107000</v>
      </c>
      <c r="I14" s="110"/>
      <c r="J14" s="109">
        <v>1176000</v>
      </c>
      <c r="K14" s="110">
        <v>1248737</v>
      </c>
      <c r="L14" s="109"/>
      <c r="M14" s="110"/>
      <c r="N14" s="109"/>
      <c r="O14" s="110"/>
      <c r="P14" s="109">
        <f t="shared" si="1"/>
        <v>2283000</v>
      </c>
      <c r="Q14" s="110">
        <f t="shared" si="2"/>
        <v>1248737</v>
      </c>
      <c r="R14" s="54">
        <f t="shared" si="3"/>
        <v>6.2330623306233059</v>
      </c>
      <c r="S14" s="55">
        <f t="shared" si="4"/>
        <v>0</v>
      </c>
      <c r="T14" s="54">
        <f t="shared" si="5"/>
        <v>8.051490037030506</v>
      </c>
      <c r="U14" s="56">
        <f t="shared" si="6"/>
        <v>4.4039393405043201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78355000</v>
      </c>
      <c r="C17" s="111">
        <f>SUM(C9:C16)</f>
        <v>0</v>
      </c>
      <c r="D17" s="111"/>
      <c r="E17" s="111">
        <f t="shared" si="0"/>
        <v>78355000</v>
      </c>
      <c r="F17" s="112">
        <f t="shared" ref="F17:O17" si="7">SUM(F9:F16)</f>
        <v>78355000</v>
      </c>
      <c r="G17" s="113">
        <f t="shared" si="7"/>
        <v>14000000</v>
      </c>
      <c r="H17" s="112">
        <f t="shared" si="7"/>
        <v>1796000</v>
      </c>
      <c r="I17" s="113">
        <f t="shared" si="7"/>
        <v>0</v>
      </c>
      <c r="J17" s="112">
        <f t="shared" si="7"/>
        <v>2011000</v>
      </c>
      <c r="K17" s="113">
        <f t="shared" si="7"/>
        <v>2727231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3807000</v>
      </c>
      <c r="Q17" s="113">
        <f t="shared" si="2"/>
        <v>2727231</v>
      </c>
      <c r="R17" s="58">
        <f t="shared" si="3"/>
        <v>11.971046770601337</v>
      </c>
      <c r="S17" s="59">
        <f t="shared" si="4"/>
        <v>0</v>
      </c>
      <c r="T17" s="58">
        <f>IF((SUM($E9:$E14))=0,0,(P17/(SUM($E9:$E14))*100))</f>
        <v>12.141604209854888</v>
      </c>
      <c r="U17" s="60">
        <f>IF((SUM($E9:$E14))=0,0,(Q17/(SUM($E9:$E14))*100))</f>
        <v>8.6979142082602454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21093000</v>
      </c>
      <c r="C37" s="108"/>
      <c r="D37" s="108"/>
      <c r="E37" s="108">
        <f t="shared" ref="E37:E42" si="18">$B37      +$C37      +$D37</f>
        <v>21093000</v>
      </c>
      <c r="F37" s="109">
        <v>21093000</v>
      </c>
      <c r="G37" s="110">
        <v>13712000</v>
      </c>
      <c r="H37" s="109"/>
      <c r="I37" s="110">
        <v>269243</v>
      </c>
      <c r="J37" s="109">
        <v>8915000</v>
      </c>
      <c r="K37" s="110">
        <v>9664380</v>
      </c>
      <c r="L37" s="109"/>
      <c r="M37" s="110"/>
      <c r="N37" s="109"/>
      <c r="O37" s="110"/>
      <c r="P37" s="109">
        <f t="shared" ref="P37:P42" si="19">$H37      +$J37      +$L37      +$N37</f>
        <v>8915000</v>
      </c>
      <c r="Q37" s="110">
        <f t="shared" ref="Q37:Q42" si="20">$I37      +$K37      +$M37      +$O37</f>
        <v>9933623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3489.4637929305495</v>
      </c>
      <c r="T37" s="54">
        <f t="shared" ref="T37:T41" si="23">IF(($E37      =0),0,(($P37      /$E37      )*100))</f>
        <v>42.26520646660029</v>
      </c>
      <c r="U37" s="56">
        <f t="shared" ref="U37:U41" si="24">IF(($E37      =0),0,(($Q37      /$E37      )*100))</f>
        <v>47.09440572701844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9625000</v>
      </c>
      <c r="C38" s="108"/>
      <c r="D38" s="108"/>
      <c r="E38" s="108">
        <f t="shared" si="18"/>
        <v>9625000</v>
      </c>
      <c r="F38" s="109">
        <v>8751000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30718000</v>
      </c>
      <c r="C42" s="111">
        <f>SUM(C37:C41)</f>
        <v>0</v>
      </c>
      <c r="D42" s="111"/>
      <c r="E42" s="111">
        <f t="shared" si="18"/>
        <v>30718000</v>
      </c>
      <c r="F42" s="112">
        <f t="shared" ref="F42:O42" si="25">SUM(F37:F41)</f>
        <v>29844000</v>
      </c>
      <c r="G42" s="113">
        <f t="shared" si="25"/>
        <v>13712000</v>
      </c>
      <c r="H42" s="112">
        <f t="shared" si="25"/>
        <v>0</v>
      </c>
      <c r="I42" s="113">
        <f t="shared" si="25"/>
        <v>269243</v>
      </c>
      <c r="J42" s="112">
        <f t="shared" si="25"/>
        <v>8915000</v>
      </c>
      <c r="K42" s="113">
        <f t="shared" si="25"/>
        <v>9664380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8915000</v>
      </c>
      <c r="Q42" s="113">
        <f t="shared" si="20"/>
        <v>9933623</v>
      </c>
      <c r="R42" s="58">
        <f t="shared" si="21"/>
        <v>0</v>
      </c>
      <c r="S42" s="59">
        <f t="shared" si="22"/>
        <v>3489.4637929305495</v>
      </c>
      <c r="T42" s="58">
        <f>IF((+$E37+$E40) =0,0,(P42   /(+$E37+$E40) )*100)</f>
        <v>42.26520646660029</v>
      </c>
      <c r="U42" s="60">
        <f>IF((+$E37+$E40) =0,0,(Q42   /(+$E37+$E40) )*100)</f>
        <v>47.09440572701844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20000000</v>
      </c>
      <c r="C46" s="108"/>
      <c r="D46" s="108"/>
      <c r="E46" s="108">
        <f t="shared" si="26"/>
        <v>20000000</v>
      </c>
      <c r="F46" s="109">
        <v>20000000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11734000</v>
      </c>
      <c r="C53" s="108"/>
      <c r="D53" s="108"/>
      <c r="E53" s="108">
        <f t="shared" si="26"/>
        <v>11734000</v>
      </c>
      <c r="F53" s="109">
        <v>11734000</v>
      </c>
      <c r="G53" s="110">
        <v>5867000</v>
      </c>
      <c r="H53" s="109">
        <v>5867000</v>
      </c>
      <c r="I53" s="110"/>
      <c r="J53" s="109"/>
      <c r="K53" s="110">
        <v>1049074</v>
      </c>
      <c r="L53" s="109"/>
      <c r="M53" s="110"/>
      <c r="N53" s="109"/>
      <c r="O53" s="110"/>
      <c r="P53" s="109">
        <f t="shared" si="27"/>
        <v>5867000</v>
      </c>
      <c r="Q53" s="110">
        <f t="shared" si="28"/>
        <v>1049074</v>
      </c>
      <c r="R53" s="54">
        <f t="shared" si="29"/>
        <v>-100</v>
      </c>
      <c r="S53" s="55">
        <f t="shared" si="30"/>
        <v>0</v>
      </c>
      <c r="T53" s="54">
        <f t="shared" si="31"/>
        <v>50</v>
      </c>
      <c r="U53" s="56">
        <f t="shared" si="32"/>
        <v>8.9404636100221584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31734000</v>
      </c>
      <c r="C55" s="111">
        <f>SUM(C44:C54)</f>
        <v>0</v>
      </c>
      <c r="D55" s="111"/>
      <c r="E55" s="111">
        <f t="shared" si="26"/>
        <v>31734000</v>
      </c>
      <c r="F55" s="112">
        <f t="shared" ref="F55:O55" si="33">SUM(F44:F54)</f>
        <v>31734000</v>
      </c>
      <c r="G55" s="113">
        <f t="shared" si="33"/>
        <v>5867000</v>
      </c>
      <c r="H55" s="112">
        <f t="shared" si="33"/>
        <v>5867000</v>
      </c>
      <c r="I55" s="113">
        <f t="shared" si="33"/>
        <v>0</v>
      </c>
      <c r="J55" s="112">
        <f t="shared" si="33"/>
        <v>0</v>
      </c>
      <c r="K55" s="113">
        <f t="shared" si="33"/>
        <v>1049074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5867000</v>
      </c>
      <c r="Q55" s="113">
        <f t="shared" si="28"/>
        <v>1049074</v>
      </c>
      <c r="R55" s="58">
        <f t="shared" si="29"/>
        <v>-100</v>
      </c>
      <c r="S55" s="59">
        <f t="shared" si="30"/>
        <v>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8.9404636100221584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140807000</v>
      </c>
      <c r="C69" s="120">
        <f>SUM(C9:C16,C19:C25,C28:C31,C34,C37:C41,C44:C54,C57:C60,C63:C67)</f>
        <v>0</v>
      </c>
      <c r="D69" s="120"/>
      <c r="E69" s="120">
        <f t="shared" si="35"/>
        <v>140807000</v>
      </c>
      <c r="F69" s="121">
        <f t="shared" ref="F69:O69" si="43">SUM(F9:F16,F19:F25,F28:F31,F34,F37:F41,F44:F54,F57:F60,F63:F67)</f>
        <v>139933000</v>
      </c>
      <c r="G69" s="122">
        <f t="shared" si="43"/>
        <v>33579000</v>
      </c>
      <c r="H69" s="121">
        <f t="shared" si="43"/>
        <v>7663000</v>
      </c>
      <c r="I69" s="122">
        <f t="shared" si="43"/>
        <v>269243</v>
      </c>
      <c r="J69" s="121">
        <f t="shared" si="43"/>
        <v>10926000</v>
      </c>
      <c r="K69" s="122">
        <f t="shared" si="43"/>
        <v>13440685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18589000</v>
      </c>
      <c r="Q69" s="122">
        <f t="shared" si="37"/>
        <v>13709928</v>
      </c>
      <c r="R69" s="67">
        <f t="shared" si="38"/>
        <v>42.581234503458177</v>
      </c>
      <c r="S69" s="68">
        <f t="shared" si="39"/>
        <v>4892.0276478868527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28.962949113458603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21.361017107600262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39399000</v>
      </c>
      <c r="C71" s="108"/>
      <c r="D71" s="108"/>
      <c r="E71" s="108">
        <f>$B71      +$C71      +$D71</f>
        <v>39399000</v>
      </c>
      <c r="F71" s="109">
        <v>39399000</v>
      </c>
      <c r="G71" s="110">
        <v>31514000</v>
      </c>
      <c r="H71" s="109">
        <v>3506000</v>
      </c>
      <c r="I71" s="110">
        <v>7923563</v>
      </c>
      <c r="J71" s="109">
        <v>16008000</v>
      </c>
      <c r="K71" s="110">
        <v>11578256</v>
      </c>
      <c r="L71" s="109"/>
      <c r="M71" s="110"/>
      <c r="N71" s="109"/>
      <c r="O71" s="110"/>
      <c r="P71" s="109">
        <f>$H71      +$J71      +$L71      +$N71</f>
        <v>19514000</v>
      </c>
      <c r="Q71" s="110">
        <f>$I71      +$K71      +$M71      +$O71</f>
        <v>19501819</v>
      </c>
      <c r="R71" s="54">
        <f>IF(($H71      =0),0,((($J71      -$H71      )/$H71      )*100))</f>
        <v>356.58870507701084</v>
      </c>
      <c r="S71" s="55">
        <f>IF(($I71      =0),0,((($K71      -$I71      )/$I71      )*100))</f>
        <v>46.124363496573451</v>
      </c>
      <c r="T71" s="54">
        <f>IF(($E71      =0),0,(($P71      /$E71      )*100))</f>
        <v>49.529175867407801</v>
      </c>
      <c r="U71" s="56">
        <f>IF(($E71      =0),0,(($Q71      /$E71      )*100))</f>
        <v>49.498258839056831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39399000</v>
      </c>
      <c r="C73" s="117">
        <f>SUM(C71:C72)</f>
        <v>0</v>
      </c>
      <c r="D73" s="117"/>
      <c r="E73" s="117">
        <f>$B73      +$C73      +$D73</f>
        <v>39399000</v>
      </c>
      <c r="F73" s="118">
        <f t="shared" ref="F73:O73" si="44">SUM(F71:F72)</f>
        <v>39399000</v>
      </c>
      <c r="G73" s="119">
        <f t="shared" si="44"/>
        <v>31514000</v>
      </c>
      <c r="H73" s="118">
        <f t="shared" si="44"/>
        <v>3506000</v>
      </c>
      <c r="I73" s="119">
        <f t="shared" si="44"/>
        <v>7923563</v>
      </c>
      <c r="J73" s="118">
        <f t="shared" si="44"/>
        <v>16008000</v>
      </c>
      <c r="K73" s="119">
        <f t="shared" si="44"/>
        <v>11578256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19514000</v>
      </c>
      <c r="Q73" s="119">
        <f>$I73      +$K73      +$M73      +$O73</f>
        <v>19501819</v>
      </c>
      <c r="R73" s="63">
        <f>IF(($H73      =0),0,((($J73      -$H73      )/$H73      )*100))</f>
        <v>356.58870507701084</v>
      </c>
      <c r="S73" s="64">
        <f>IF(($I73      =0),0,((($K73      -$I73      )/$I73      )*100))</f>
        <v>46.124363496573451</v>
      </c>
      <c r="T73" s="63">
        <f>IF(($E71      =0),0,(($P71      /$E71      )*100))</f>
        <v>49.529175867407801</v>
      </c>
      <c r="U73" s="65">
        <f>IF($E71   =0,0,($Q71   /$E71 )*100)</f>
        <v>49.498258839056831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39399000</v>
      </c>
      <c r="C74" s="120">
        <f>SUM(C71:C72)</f>
        <v>0</v>
      </c>
      <c r="D74" s="120"/>
      <c r="E74" s="120">
        <f>$B74      +$C74      +$D74</f>
        <v>39399000</v>
      </c>
      <c r="F74" s="121">
        <f t="shared" ref="F74:O74" si="45">SUM(F71:F72)</f>
        <v>39399000</v>
      </c>
      <c r="G74" s="122">
        <f t="shared" si="45"/>
        <v>31514000</v>
      </c>
      <c r="H74" s="121">
        <f t="shared" si="45"/>
        <v>3506000</v>
      </c>
      <c r="I74" s="122">
        <f t="shared" si="45"/>
        <v>7923563</v>
      </c>
      <c r="J74" s="121">
        <f t="shared" si="45"/>
        <v>16008000</v>
      </c>
      <c r="K74" s="122">
        <f t="shared" si="45"/>
        <v>11578256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19514000</v>
      </c>
      <c r="Q74" s="122">
        <f>$I74      +$K74      +$M74      +$O74</f>
        <v>19501819</v>
      </c>
      <c r="R74" s="67">
        <f>IF(($H74      =0),0,((($J74      -$H74      )/$H74      )*100))</f>
        <v>356.58870507701084</v>
      </c>
      <c r="S74" s="68">
        <f>IF(($I74      =0),0,((($K74      -$I74      )/$I74      )*100))</f>
        <v>46.124363496573451</v>
      </c>
      <c r="T74" s="67">
        <f>IF(($E71      =0),0,(($P71      /$E71      )*100))</f>
        <v>49.529175867407801</v>
      </c>
      <c r="U74" s="71">
        <f>IF($E71   =0,0,($Q71   /$E71 )*100)</f>
        <v>49.498258839056831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180206000</v>
      </c>
      <c r="C75" s="120">
        <f>SUM(C9:C16,C19:C25,C28:C31,C34,C37:C41,C44:C54,C57:C60,C63:C67,C71:C72)</f>
        <v>0</v>
      </c>
      <c r="D75" s="120"/>
      <c r="E75" s="120">
        <f>$B75      +$C75      +$D75</f>
        <v>180206000</v>
      </c>
      <c r="F75" s="121">
        <f t="shared" ref="F75:O75" si="46">SUM(F9:F16,F19:F25,F28:F31,F34,F37:F41,F44:F54,F57:F60,F63:F67,F71:F72)</f>
        <v>179332000</v>
      </c>
      <c r="G75" s="122">
        <f t="shared" si="46"/>
        <v>65093000</v>
      </c>
      <c r="H75" s="121">
        <f t="shared" si="46"/>
        <v>11169000</v>
      </c>
      <c r="I75" s="122">
        <f t="shared" si="46"/>
        <v>8192806</v>
      </c>
      <c r="J75" s="121">
        <f t="shared" si="46"/>
        <v>26934000</v>
      </c>
      <c r="K75" s="122">
        <f t="shared" si="46"/>
        <v>25018941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38103000</v>
      </c>
      <c r="Q75" s="122">
        <f>$I75      +$K75      +$M75      +$O75</f>
        <v>33211747</v>
      </c>
      <c r="R75" s="67">
        <f>IF(($H75      =0),0,((($J75      -$H75      )/$H75      )*100))</f>
        <v>141.14961052914316</v>
      </c>
      <c r="S75" s="68">
        <f>IF(($I75      =0),0,((($K75      -$I75      )/$I75      )*100))</f>
        <v>205.37694899647323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36.78570394184262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32.063551230438016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xIFSL8h40jF9wAzH2XCWWT96B/+X7HUCso64xAs9CYPnbc0izvaX8fMhzSFUsHVkj0e2/SNibJtlrnG+NS9uQ==" saltValue="hCXQAm0umr5d0uCXrz+0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1200000</v>
      </c>
      <c r="C10" s="108"/>
      <c r="D10" s="108"/>
      <c r="E10" s="108">
        <f t="shared" ref="E10:E17" si="0">$B10      +$C10      +$D10</f>
        <v>1200000</v>
      </c>
      <c r="F10" s="109">
        <v>1200000</v>
      </c>
      <c r="G10" s="110">
        <v>1200000</v>
      </c>
      <c r="H10" s="109">
        <v>178000</v>
      </c>
      <c r="I10" s="110">
        <v>401829</v>
      </c>
      <c r="J10" s="109">
        <v>166000</v>
      </c>
      <c r="K10" s="110">
        <v>-131622</v>
      </c>
      <c r="L10" s="109"/>
      <c r="M10" s="110"/>
      <c r="N10" s="109"/>
      <c r="O10" s="110"/>
      <c r="P10" s="109">
        <f t="shared" ref="P10:P17" si="1">$H10      +$J10      +$L10      +$N10</f>
        <v>344000</v>
      </c>
      <c r="Q10" s="110">
        <f t="shared" ref="Q10:Q17" si="2">$I10      +$K10      +$M10      +$O10</f>
        <v>270207</v>
      </c>
      <c r="R10" s="54">
        <f t="shared" ref="R10:R17" si="3">IF(($H10      =0),0,((($J10      -$H10      )/$H10      )*100))</f>
        <v>-6.7415730337078648</v>
      </c>
      <c r="S10" s="55">
        <f t="shared" ref="S10:S17" si="4">IF(($I10      =0),0,((($K10      -$I10      )/$I10      )*100))</f>
        <v>-132.7557244499526</v>
      </c>
      <c r="T10" s="54">
        <f t="shared" ref="T10:T16" si="5">IF(($E10      =0),0,(($P10      /$E10      )*100))</f>
        <v>28.666666666666668</v>
      </c>
      <c r="U10" s="56">
        <f t="shared" ref="U10:U16" si="6">IF(($E10      =0),0,(($Q10      /$E10      )*100))</f>
        <v>22.517250000000001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1200000</v>
      </c>
      <c r="C17" s="111">
        <f>SUM(C9:C16)</f>
        <v>0</v>
      </c>
      <c r="D17" s="111"/>
      <c r="E17" s="111">
        <f t="shared" si="0"/>
        <v>1200000</v>
      </c>
      <c r="F17" s="112">
        <f t="shared" ref="F17:O17" si="7">SUM(F9:F16)</f>
        <v>1200000</v>
      </c>
      <c r="G17" s="113">
        <f t="shared" si="7"/>
        <v>1200000</v>
      </c>
      <c r="H17" s="112">
        <f t="shared" si="7"/>
        <v>178000</v>
      </c>
      <c r="I17" s="113">
        <f t="shared" si="7"/>
        <v>401829</v>
      </c>
      <c r="J17" s="112">
        <f t="shared" si="7"/>
        <v>166000</v>
      </c>
      <c r="K17" s="113">
        <f t="shared" si="7"/>
        <v>-131622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344000</v>
      </c>
      <c r="Q17" s="113">
        <f t="shared" si="2"/>
        <v>270207</v>
      </c>
      <c r="R17" s="58">
        <f t="shared" si="3"/>
        <v>-6.7415730337078648</v>
      </c>
      <c r="S17" s="59">
        <f t="shared" si="4"/>
        <v>-132.7557244499526</v>
      </c>
      <c r="T17" s="58">
        <f>IF((SUM($E9:$E14))=0,0,(P17/(SUM($E9:$E14))*100))</f>
        <v>28.666666666666668</v>
      </c>
      <c r="U17" s="60">
        <f>IF((SUM($E9:$E14))=0,0,(Q17/(SUM($E9:$E14))*100))</f>
        <v>22.517250000000001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3361000</v>
      </c>
      <c r="C31" s="108"/>
      <c r="D31" s="108"/>
      <c r="E31" s="108">
        <f>$B31      +$C31      +$D31</f>
        <v>3361000</v>
      </c>
      <c r="F31" s="109">
        <v>3361000</v>
      </c>
      <c r="G31" s="110">
        <v>2353000</v>
      </c>
      <c r="H31" s="109">
        <v>85000</v>
      </c>
      <c r="I31" s="110">
        <v>88527</v>
      </c>
      <c r="J31" s="109">
        <v>759000</v>
      </c>
      <c r="K31" s="110">
        <v>1059449</v>
      </c>
      <c r="L31" s="109"/>
      <c r="M31" s="110"/>
      <c r="N31" s="109"/>
      <c r="O31" s="110"/>
      <c r="P31" s="109">
        <f>$H31      +$J31      +$L31      +$N31</f>
        <v>844000</v>
      </c>
      <c r="Q31" s="110">
        <f>$I31      +$K31      +$M31      +$O31</f>
        <v>1147976</v>
      </c>
      <c r="R31" s="54">
        <f>IF(($H31      =0),0,((($J31      -$H31      )/$H31      )*100))</f>
        <v>792.94117647058829</v>
      </c>
      <c r="S31" s="55">
        <f>IF(($I31      =0),0,((($K31      -$I31      )/$I31      )*100))</f>
        <v>1096.7524032216159</v>
      </c>
      <c r="T31" s="54">
        <f>IF(($E31      =0),0,(($P31      /$E31      )*100))</f>
        <v>25.111573936328472</v>
      </c>
      <c r="U31" s="56">
        <f>IF(($E31      =0),0,(($Q31      /$E31      )*100))</f>
        <v>34.155786968164236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3361000</v>
      </c>
      <c r="C32" s="111">
        <f>SUM(C28:C31)</f>
        <v>0</v>
      </c>
      <c r="D32" s="111"/>
      <c r="E32" s="111">
        <f>$B32      +$C32      +$D32</f>
        <v>3361000</v>
      </c>
      <c r="F32" s="112">
        <f t="shared" ref="F32:O32" si="16">SUM(F28:F31)</f>
        <v>3361000</v>
      </c>
      <c r="G32" s="113">
        <f t="shared" si="16"/>
        <v>2353000</v>
      </c>
      <c r="H32" s="112">
        <f t="shared" si="16"/>
        <v>85000</v>
      </c>
      <c r="I32" s="113">
        <f t="shared" si="16"/>
        <v>88527</v>
      </c>
      <c r="J32" s="112">
        <f t="shared" si="16"/>
        <v>759000</v>
      </c>
      <c r="K32" s="113">
        <f t="shared" si="16"/>
        <v>1059449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844000</v>
      </c>
      <c r="Q32" s="113">
        <f>$I32      +$K32      +$M32      +$O32</f>
        <v>1147976</v>
      </c>
      <c r="R32" s="58">
        <f>IF(($H32      =0),0,((($J32      -$H32      )/$H32      )*100))</f>
        <v>792.94117647058829</v>
      </c>
      <c r="S32" s="59">
        <f>IF(($I32      =0),0,((($K32      -$I32      )/$I32      )*100))</f>
        <v>1096.7524032216159</v>
      </c>
      <c r="T32" s="58">
        <f>IF($E32   =0,0,($P32   /$E32   )*100)</f>
        <v>25.111573936328472</v>
      </c>
      <c r="U32" s="60">
        <f>IF($E32   =0,0,($Q32   /$E32   )*100)</f>
        <v>34.155786968164236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1274000</v>
      </c>
      <c r="C34" s="108"/>
      <c r="D34" s="108"/>
      <c r="E34" s="108">
        <f>$B34      +$C34      +$D34</f>
        <v>1274000</v>
      </c>
      <c r="F34" s="109">
        <v>1274000</v>
      </c>
      <c r="G34" s="110">
        <v>893000</v>
      </c>
      <c r="H34" s="109">
        <v>320000</v>
      </c>
      <c r="I34" s="110">
        <v>87088</v>
      </c>
      <c r="J34" s="109">
        <v>573000</v>
      </c>
      <c r="K34" s="110">
        <v>1048993</v>
      </c>
      <c r="L34" s="109"/>
      <c r="M34" s="110"/>
      <c r="N34" s="109"/>
      <c r="O34" s="110"/>
      <c r="P34" s="109">
        <f>$H34      +$J34      +$L34      +$N34</f>
        <v>893000</v>
      </c>
      <c r="Q34" s="110">
        <f>$I34      +$K34      +$M34      +$O34</f>
        <v>1136081</v>
      </c>
      <c r="R34" s="54">
        <f>IF(($H34      =0),0,((($J34      -$H34      )/$H34      )*100))</f>
        <v>79.0625</v>
      </c>
      <c r="S34" s="55">
        <f>IF(($I34      =0),0,((($K34      -$I34      )/$I34      )*100))</f>
        <v>1104.5207146794046</v>
      </c>
      <c r="T34" s="54">
        <f>IF(($E34      =0),0,(($P34      /$E34      )*100))</f>
        <v>70.094191522762955</v>
      </c>
      <c r="U34" s="56">
        <f>IF(($E34      =0),0,(($Q34      /$E34      )*100))</f>
        <v>89.17433281004709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1274000</v>
      </c>
      <c r="C35" s="111">
        <f>C34</f>
        <v>0</v>
      </c>
      <c r="D35" s="111"/>
      <c r="E35" s="111">
        <f>$B35      +$C35      +$D35</f>
        <v>1274000</v>
      </c>
      <c r="F35" s="112">
        <f t="shared" ref="F35:O35" si="17">F34</f>
        <v>1274000</v>
      </c>
      <c r="G35" s="113">
        <f t="shared" si="17"/>
        <v>893000</v>
      </c>
      <c r="H35" s="112">
        <f t="shared" si="17"/>
        <v>320000</v>
      </c>
      <c r="I35" s="113">
        <f t="shared" si="17"/>
        <v>87088</v>
      </c>
      <c r="J35" s="112">
        <f t="shared" si="17"/>
        <v>573000</v>
      </c>
      <c r="K35" s="113">
        <f t="shared" si="17"/>
        <v>1048993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893000</v>
      </c>
      <c r="Q35" s="113">
        <f>$I35      +$K35      +$M35      +$O35</f>
        <v>1136081</v>
      </c>
      <c r="R35" s="58">
        <f>IF(($H35      =0),0,((($J35      -$H35      )/$H35      )*100))</f>
        <v>79.0625</v>
      </c>
      <c r="S35" s="59">
        <f>IF(($I35      =0),0,((($K35      -$I35      )/$I35      )*100))</f>
        <v>1104.5207146794046</v>
      </c>
      <c r="T35" s="58">
        <f>IF($E35   =0,0,($P35   /$E35   )*100)</f>
        <v>70.094191522762955</v>
      </c>
      <c r="U35" s="60">
        <f>IF($E35   =0,0,($Q35   /$E35   )*100)</f>
        <v>89.17433281004709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5835000</v>
      </c>
      <c r="C69" s="120">
        <f>SUM(C9:C16,C19:C25,C28:C31,C34,C37:C41,C44:C54,C57:C60,C63:C67)</f>
        <v>0</v>
      </c>
      <c r="D69" s="120"/>
      <c r="E69" s="120">
        <f t="shared" si="35"/>
        <v>5835000</v>
      </c>
      <c r="F69" s="121">
        <f t="shared" ref="F69:O69" si="43">SUM(F9:F16,F19:F25,F28:F31,F34,F37:F41,F44:F54,F57:F60,F63:F67)</f>
        <v>5835000</v>
      </c>
      <c r="G69" s="122">
        <f t="shared" si="43"/>
        <v>4446000</v>
      </c>
      <c r="H69" s="121">
        <f t="shared" si="43"/>
        <v>583000</v>
      </c>
      <c r="I69" s="122">
        <f t="shared" si="43"/>
        <v>577444</v>
      </c>
      <c r="J69" s="121">
        <f t="shared" si="43"/>
        <v>1498000</v>
      </c>
      <c r="K69" s="122">
        <f t="shared" si="43"/>
        <v>1976820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2081000</v>
      </c>
      <c r="Q69" s="122">
        <f t="shared" si="37"/>
        <v>2554264</v>
      </c>
      <c r="R69" s="67">
        <f t="shared" si="38"/>
        <v>156.94682675814749</v>
      </c>
      <c r="S69" s="68">
        <f t="shared" si="39"/>
        <v>242.33969008250148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35.664095972579261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43.774875749785771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5835000</v>
      </c>
      <c r="C75" s="120">
        <f>SUM(C9:C16,C19:C25,C28:C31,C34,C37:C41,C44:C54,C57:C60,C63:C67,C71:C72)</f>
        <v>0</v>
      </c>
      <c r="D75" s="120"/>
      <c r="E75" s="120">
        <f>$B75      +$C75      +$D75</f>
        <v>5835000</v>
      </c>
      <c r="F75" s="121">
        <f t="shared" ref="F75:O75" si="46">SUM(F9:F16,F19:F25,F28:F31,F34,F37:F41,F44:F54,F57:F60,F63:F67,F71:F72)</f>
        <v>5835000</v>
      </c>
      <c r="G75" s="122">
        <f t="shared" si="46"/>
        <v>4446000</v>
      </c>
      <c r="H75" s="121">
        <f t="shared" si="46"/>
        <v>583000</v>
      </c>
      <c r="I75" s="122">
        <f t="shared" si="46"/>
        <v>577444</v>
      </c>
      <c r="J75" s="121">
        <f t="shared" si="46"/>
        <v>1498000</v>
      </c>
      <c r="K75" s="122">
        <f t="shared" si="46"/>
        <v>1976820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2081000</v>
      </c>
      <c r="Q75" s="122">
        <f>$I75      +$K75      +$M75      +$O75</f>
        <v>2554264</v>
      </c>
      <c r="R75" s="67">
        <f>IF(($H75      =0),0,((($J75      -$H75      )/$H75      )*100))</f>
        <v>156.94682675814749</v>
      </c>
      <c r="S75" s="68">
        <f>IF(($I75      =0),0,((($K75      -$I75      )/$I75      )*100))</f>
        <v>242.33969008250148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35.664095972579261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43.774875749785771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SrsLgkLBQegvAcV45Pctrtc/W25sm4tb49N3oW4MOwhuXMYLTkgwMmT9aDeqkvO9x2qb4l1ZdX9hUCBvJTTlw==" saltValue="nFtgpaHN2zQxM9uTzXp4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496000</v>
      </c>
      <c r="I10" s="110">
        <v>277987</v>
      </c>
      <c r="J10" s="109">
        <v>140000</v>
      </c>
      <c r="K10" s="110">
        <v>352592</v>
      </c>
      <c r="L10" s="109"/>
      <c r="M10" s="110"/>
      <c r="N10" s="109"/>
      <c r="O10" s="110"/>
      <c r="P10" s="109">
        <f t="shared" ref="P10:P17" si="1">$H10      +$J10      +$L10      +$N10</f>
        <v>636000</v>
      </c>
      <c r="Q10" s="110">
        <f t="shared" ref="Q10:Q17" si="2">$I10      +$K10      +$M10      +$O10</f>
        <v>630579</v>
      </c>
      <c r="R10" s="54">
        <f t="shared" ref="R10:R17" si="3">IF(($H10      =0),0,((($J10      -$H10      )/$H10      )*100))</f>
        <v>-71.774193548387103</v>
      </c>
      <c r="S10" s="55">
        <f t="shared" ref="S10:S17" si="4">IF(($I10      =0),0,((($K10      -$I10      )/$I10      )*100))</f>
        <v>26.837585930277314</v>
      </c>
      <c r="T10" s="54">
        <f t="shared" ref="T10:T16" si="5">IF(($E10      =0),0,(($P10      /$E10      )*100))</f>
        <v>35.333333333333336</v>
      </c>
      <c r="U10" s="56">
        <f t="shared" ref="U10:U16" si="6">IF(($E10      =0),0,(($Q10      /$E10      )*100))</f>
        <v>35.032166666666662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4400000</v>
      </c>
      <c r="C11" s="108"/>
      <c r="D11" s="108"/>
      <c r="E11" s="108">
        <f t="shared" si="0"/>
        <v>4400000</v>
      </c>
      <c r="F11" s="109">
        <v>4400000</v>
      </c>
      <c r="G11" s="110">
        <v>2400000</v>
      </c>
      <c r="H11" s="109">
        <v>943000</v>
      </c>
      <c r="I11" s="110">
        <v>944803</v>
      </c>
      <c r="J11" s="109">
        <v>834000</v>
      </c>
      <c r="K11" s="110">
        <v>1032911</v>
      </c>
      <c r="L11" s="109"/>
      <c r="M11" s="110"/>
      <c r="N11" s="109"/>
      <c r="O11" s="110"/>
      <c r="P11" s="109">
        <f t="shared" si="1"/>
        <v>1777000</v>
      </c>
      <c r="Q11" s="110">
        <f t="shared" si="2"/>
        <v>1977714</v>
      </c>
      <c r="R11" s="54">
        <f t="shared" si="3"/>
        <v>-11.558854718981973</v>
      </c>
      <c r="S11" s="55">
        <f t="shared" si="4"/>
        <v>9.3255419383723375</v>
      </c>
      <c r="T11" s="54">
        <f t="shared" si="5"/>
        <v>40.38636363636364</v>
      </c>
      <c r="U11" s="56">
        <f t="shared" si="6"/>
        <v>44.948045454545458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</v>
      </c>
      <c r="C14" s="108"/>
      <c r="D14" s="108"/>
      <c r="E14" s="108">
        <f t="shared" si="0"/>
        <v>100000</v>
      </c>
      <c r="F14" s="109">
        <v>100000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7300000</v>
      </c>
      <c r="C17" s="111">
        <f>SUM(C9:C16)</f>
        <v>0</v>
      </c>
      <c r="D17" s="111"/>
      <c r="E17" s="111">
        <f t="shared" si="0"/>
        <v>7300000</v>
      </c>
      <c r="F17" s="112">
        <f t="shared" ref="F17:O17" si="7">SUM(F9:F16)</f>
        <v>7300000</v>
      </c>
      <c r="G17" s="113">
        <f t="shared" si="7"/>
        <v>4200000</v>
      </c>
      <c r="H17" s="112">
        <f t="shared" si="7"/>
        <v>1439000</v>
      </c>
      <c r="I17" s="113">
        <f t="shared" si="7"/>
        <v>1222790</v>
      </c>
      <c r="J17" s="112">
        <f t="shared" si="7"/>
        <v>974000</v>
      </c>
      <c r="K17" s="113">
        <f t="shared" si="7"/>
        <v>1385503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2413000</v>
      </c>
      <c r="Q17" s="113">
        <f t="shared" si="2"/>
        <v>2608293</v>
      </c>
      <c r="R17" s="58">
        <f t="shared" si="3"/>
        <v>-32.314107018763025</v>
      </c>
      <c r="S17" s="59">
        <f t="shared" si="4"/>
        <v>13.306700251065188</v>
      </c>
      <c r="T17" s="58">
        <f>IF((SUM($E9:$E14))=0,0,(P17/(SUM($E9:$E14))*100))</f>
        <v>38.301587301587304</v>
      </c>
      <c r="U17" s="60">
        <f>IF((SUM($E9:$E14))=0,0,(Q17/(SUM($E9:$E14))*100))</f>
        <v>41.401476190476188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 t="shared" ref="E19:E26" si="8">$B19      +$C19      +$D19</f>
        <v>78371000</v>
      </c>
      <c r="F19" s="109">
        <v>78371000</v>
      </c>
      <c r="G19" s="110">
        <v>59976000</v>
      </c>
      <c r="H19" s="109">
        <v>12354000</v>
      </c>
      <c r="I19" s="110">
        <v>12401550</v>
      </c>
      <c r="J19" s="109">
        <v>22593000</v>
      </c>
      <c r="K19" s="110">
        <v>27548750</v>
      </c>
      <c r="L19" s="109"/>
      <c r="M19" s="110"/>
      <c r="N19" s="109"/>
      <c r="O19" s="110"/>
      <c r="P19" s="109">
        <f t="shared" ref="P19:P26" si="9">$H19      +$J19      +$L19      +$N19</f>
        <v>34947000</v>
      </c>
      <c r="Q19" s="110">
        <f t="shared" ref="Q19:Q26" si="10">$I19      +$K19      +$M19      +$O19</f>
        <v>39950300</v>
      </c>
      <c r="R19" s="54">
        <f t="shared" ref="R19:R26" si="11">IF(($H19      =0),0,((($J19      -$H19      )/$H19      )*100))</f>
        <v>82.880038853812536</v>
      </c>
      <c r="S19" s="55">
        <f t="shared" ref="S19:S26" si="12">IF(($I19      =0),0,((($K19      -$I19      )/$I19      )*100))</f>
        <v>122.1395712632695</v>
      </c>
      <c r="T19" s="54">
        <f t="shared" ref="T19:T25" si="13">IF(($E19      =0),0,(($P19      /$E19      )*100))</f>
        <v>44.591749499176991</v>
      </c>
      <c r="U19" s="56">
        <f t="shared" ref="U19:U25" si="14">IF(($E19      =0),0,(($Q19      /$E19      )*100))</f>
        <v>50.975871176838375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 t="shared" si="8"/>
        <v>78371000</v>
      </c>
      <c r="F26" s="112">
        <f t="shared" ref="F26:O26" si="15">SUM(F19:F25)</f>
        <v>78371000</v>
      </c>
      <c r="G26" s="113">
        <f t="shared" si="15"/>
        <v>59976000</v>
      </c>
      <c r="H26" s="112">
        <f t="shared" si="15"/>
        <v>12354000</v>
      </c>
      <c r="I26" s="113">
        <f t="shared" si="15"/>
        <v>12401550</v>
      </c>
      <c r="J26" s="112">
        <f t="shared" si="15"/>
        <v>22593000</v>
      </c>
      <c r="K26" s="113">
        <f t="shared" si="15"/>
        <v>27548750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34947000</v>
      </c>
      <c r="Q26" s="113">
        <f t="shared" si="10"/>
        <v>39950300</v>
      </c>
      <c r="R26" s="58">
        <f t="shared" si="11"/>
        <v>82.880038853812536</v>
      </c>
      <c r="S26" s="59">
        <f t="shared" si="12"/>
        <v>122.1395712632695</v>
      </c>
      <c r="T26" s="58">
        <f>IF(($E26-$E21-$E25)   =0,0,($P26   /($E26-$E21-$E25)   )*100)</f>
        <v>44.591749499176991</v>
      </c>
      <c r="U26" s="60">
        <f>IF(($E26-$E21-$E25)   =0,0,($Q26   /($E26-$E21-$E25)   )*100)</f>
        <v>50.975871176838375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4442000</v>
      </c>
      <c r="C34" s="108"/>
      <c r="D34" s="108"/>
      <c r="E34" s="108">
        <f>$B34      +$C34      +$D34</f>
        <v>4442000</v>
      </c>
      <c r="F34" s="109">
        <v>4442000</v>
      </c>
      <c r="G34" s="110">
        <v>3110000</v>
      </c>
      <c r="H34" s="109">
        <v>1111000</v>
      </c>
      <c r="I34" s="110"/>
      <c r="J34" s="109"/>
      <c r="K34" s="110">
        <v>4442000</v>
      </c>
      <c r="L34" s="109"/>
      <c r="M34" s="110"/>
      <c r="N34" s="109"/>
      <c r="O34" s="110"/>
      <c r="P34" s="109">
        <f>$H34      +$J34      +$L34      +$N34</f>
        <v>1111000</v>
      </c>
      <c r="Q34" s="110">
        <f>$I34      +$K34      +$M34      +$O34</f>
        <v>4442000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25.011256190904994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4442000</v>
      </c>
      <c r="C35" s="111">
        <f>C34</f>
        <v>0</v>
      </c>
      <c r="D35" s="111"/>
      <c r="E35" s="111">
        <f>$B35      +$C35      +$D35</f>
        <v>4442000</v>
      </c>
      <c r="F35" s="112">
        <f t="shared" ref="F35:O35" si="17">F34</f>
        <v>4442000</v>
      </c>
      <c r="G35" s="113">
        <f t="shared" si="17"/>
        <v>3110000</v>
      </c>
      <c r="H35" s="112">
        <f t="shared" si="17"/>
        <v>1111000</v>
      </c>
      <c r="I35" s="113">
        <f t="shared" si="17"/>
        <v>0</v>
      </c>
      <c r="J35" s="112">
        <f t="shared" si="17"/>
        <v>0</v>
      </c>
      <c r="K35" s="113">
        <f t="shared" si="17"/>
        <v>4442000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1111000</v>
      </c>
      <c r="Q35" s="113">
        <f>$I35      +$K35      +$M35      +$O35</f>
        <v>4442000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25.011256190904994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19000000</v>
      </c>
      <c r="C37" s="108"/>
      <c r="D37" s="108"/>
      <c r="E37" s="108">
        <f t="shared" ref="E37:E42" si="18">$B37      +$C37      +$D37</f>
        <v>19000000</v>
      </c>
      <c r="F37" s="109">
        <v>19000000</v>
      </c>
      <c r="G37" s="110">
        <v>12350000</v>
      </c>
      <c r="H37" s="109">
        <v>4300000</v>
      </c>
      <c r="I37" s="110">
        <v>1183798</v>
      </c>
      <c r="J37" s="109">
        <v>3538000</v>
      </c>
      <c r="K37" s="110">
        <v>5925353</v>
      </c>
      <c r="L37" s="109"/>
      <c r="M37" s="110"/>
      <c r="N37" s="109"/>
      <c r="O37" s="110"/>
      <c r="P37" s="109">
        <f t="shared" ref="P37:P42" si="19">$H37      +$J37      +$L37      +$N37</f>
        <v>7838000</v>
      </c>
      <c r="Q37" s="110">
        <f t="shared" ref="Q37:Q42" si="20">$I37      +$K37      +$M37      +$O37</f>
        <v>7109151</v>
      </c>
      <c r="R37" s="54">
        <f t="shared" ref="R37:R42" si="21">IF(($H37      =0),0,((($J37      -$H37      )/$H37      )*100))</f>
        <v>-17.720930232558139</v>
      </c>
      <c r="S37" s="55">
        <f t="shared" ref="S37:S42" si="22">IF(($I37      =0),0,((($K37      -$I37      )/$I37      )*100))</f>
        <v>400.53750724363448</v>
      </c>
      <c r="T37" s="54">
        <f t="shared" ref="T37:T41" si="23">IF(($E37      =0),0,(($P37      /$E37      )*100))</f>
        <v>41.252631578947366</v>
      </c>
      <c r="U37" s="56">
        <f t="shared" ref="U37:U41" si="24">IF(($E37      =0),0,(($Q37      /$E37      )*100))</f>
        <v>37.416584210526317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36797000</v>
      </c>
      <c r="C38" s="108"/>
      <c r="D38" s="108"/>
      <c r="E38" s="108">
        <f t="shared" si="18"/>
        <v>36797000</v>
      </c>
      <c r="F38" s="109">
        <v>33456000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>
        <v>700428</v>
      </c>
      <c r="J40" s="109">
        <v>2325000</v>
      </c>
      <c r="K40" s="110">
        <v>1559089</v>
      </c>
      <c r="L40" s="109"/>
      <c r="M40" s="110"/>
      <c r="N40" s="109"/>
      <c r="O40" s="110"/>
      <c r="P40" s="109">
        <f t="shared" si="19"/>
        <v>2325000</v>
      </c>
      <c r="Q40" s="110">
        <f t="shared" si="20"/>
        <v>2259517</v>
      </c>
      <c r="R40" s="54">
        <f t="shared" si="21"/>
        <v>0</v>
      </c>
      <c r="S40" s="55">
        <f t="shared" si="22"/>
        <v>122.59090156304431</v>
      </c>
      <c r="T40" s="54">
        <f t="shared" si="23"/>
        <v>46.5</v>
      </c>
      <c r="U40" s="56">
        <f t="shared" si="24"/>
        <v>45.190339999999999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60797000</v>
      </c>
      <c r="C42" s="111">
        <f>SUM(C37:C41)</f>
        <v>0</v>
      </c>
      <c r="D42" s="111"/>
      <c r="E42" s="111">
        <f t="shared" si="18"/>
        <v>60797000</v>
      </c>
      <c r="F42" s="112">
        <f t="shared" ref="F42:O42" si="25">SUM(F37:F41)</f>
        <v>57456000</v>
      </c>
      <c r="G42" s="113">
        <f t="shared" si="25"/>
        <v>15350000</v>
      </c>
      <c r="H42" s="112">
        <f t="shared" si="25"/>
        <v>4300000</v>
      </c>
      <c r="I42" s="113">
        <f t="shared" si="25"/>
        <v>1884226</v>
      </c>
      <c r="J42" s="112">
        <f t="shared" si="25"/>
        <v>5863000</v>
      </c>
      <c r="K42" s="113">
        <f t="shared" si="25"/>
        <v>7484442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10163000</v>
      </c>
      <c r="Q42" s="113">
        <f t="shared" si="20"/>
        <v>9368668</v>
      </c>
      <c r="R42" s="58">
        <f t="shared" si="21"/>
        <v>36.348837209302324</v>
      </c>
      <c r="S42" s="59">
        <f t="shared" si="22"/>
        <v>297.21572677587511</v>
      </c>
      <c r="T42" s="58">
        <f>IF((+$E37+$E40) =0,0,(P42   /(+$E37+$E40) )*100)</f>
        <v>42.345833333333331</v>
      </c>
      <c r="U42" s="60">
        <f>IF((+$E37+$E40) =0,0,(Q42   /(+$E37+$E40) )*100)</f>
        <v>39.036116666666665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 t="shared" si="26"/>
        <v>574000000</v>
      </c>
      <c r="F45" s="109">
        <v>574000000</v>
      </c>
      <c r="G45" s="110">
        <v>459200000</v>
      </c>
      <c r="H45" s="109">
        <v>75265000</v>
      </c>
      <c r="I45" s="110">
        <v>89668537</v>
      </c>
      <c r="J45" s="109">
        <v>223705000</v>
      </c>
      <c r="K45" s="110">
        <v>206215346</v>
      </c>
      <c r="L45" s="109"/>
      <c r="M45" s="110"/>
      <c r="N45" s="109"/>
      <c r="O45" s="110"/>
      <c r="P45" s="109">
        <f t="shared" si="27"/>
        <v>298970000</v>
      </c>
      <c r="Q45" s="110">
        <f t="shared" si="28"/>
        <v>295883883</v>
      </c>
      <c r="R45" s="54">
        <f t="shared" si="29"/>
        <v>197.22314488806219</v>
      </c>
      <c r="S45" s="55">
        <f t="shared" si="30"/>
        <v>129.97514278614807</v>
      </c>
      <c r="T45" s="54">
        <f t="shared" si="31"/>
        <v>52.085365853658537</v>
      </c>
      <c r="U45" s="56">
        <f t="shared" si="32"/>
        <v>51.547714808362365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940000</v>
      </c>
      <c r="C46" s="108"/>
      <c r="D46" s="108"/>
      <c r="E46" s="108">
        <f t="shared" si="26"/>
        <v>940000</v>
      </c>
      <c r="F46" s="109">
        <v>940000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3000000</v>
      </c>
      <c r="H53" s="109"/>
      <c r="I53" s="110"/>
      <c r="J53" s="109">
        <v>718000</v>
      </c>
      <c r="K53" s="110"/>
      <c r="L53" s="109"/>
      <c r="M53" s="110"/>
      <c r="N53" s="109"/>
      <c r="O53" s="110"/>
      <c r="P53" s="109">
        <f t="shared" si="27"/>
        <v>718000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7.1800000000000006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584940000</v>
      </c>
      <c r="C55" s="111">
        <f>SUM(C44:C54)</f>
        <v>0</v>
      </c>
      <c r="D55" s="111"/>
      <c r="E55" s="111">
        <f t="shared" si="26"/>
        <v>584940000</v>
      </c>
      <c r="F55" s="112">
        <f t="shared" ref="F55:O55" si="33">SUM(F44:F54)</f>
        <v>584940000</v>
      </c>
      <c r="G55" s="113">
        <f t="shared" si="33"/>
        <v>462200000</v>
      </c>
      <c r="H55" s="112">
        <f t="shared" si="33"/>
        <v>75265000</v>
      </c>
      <c r="I55" s="113">
        <f t="shared" si="33"/>
        <v>89668537</v>
      </c>
      <c r="J55" s="112">
        <f t="shared" si="33"/>
        <v>224423000</v>
      </c>
      <c r="K55" s="113">
        <f t="shared" si="33"/>
        <v>206215346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299688000</v>
      </c>
      <c r="Q55" s="113">
        <f t="shared" si="28"/>
        <v>295883883</v>
      </c>
      <c r="R55" s="58">
        <f t="shared" si="29"/>
        <v>198.17710755331163</v>
      </c>
      <c r="S55" s="59">
        <f t="shared" si="30"/>
        <v>129.97514278614807</v>
      </c>
      <c r="T55" s="58">
        <f>IF((+$E45+$E47+$E49+$E50+$E53) =0,0,(P55   /(+$E45+$E47+$E49+$E50+$E53) )*100)</f>
        <v>51.316438356164383</v>
      </c>
      <c r="U55" s="60">
        <f>IF((+$E45+$E47+$E49+$E50+$E53) =0,0,(Q55   /(+$E45+$E47+$E49+$E50+$E53) )*100)</f>
        <v>50.665048458904103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735850000</v>
      </c>
      <c r="C69" s="120">
        <f>SUM(C9:C16,C19:C25,C28:C31,C34,C37:C41,C44:C54,C57:C60,C63:C67)</f>
        <v>0</v>
      </c>
      <c r="D69" s="120"/>
      <c r="E69" s="120">
        <f t="shared" si="35"/>
        <v>735850000</v>
      </c>
      <c r="F69" s="121">
        <f t="shared" ref="F69:O69" si="43">SUM(F9:F16,F19:F25,F28:F31,F34,F37:F41,F44:F54,F57:F60,F63:F67)</f>
        <v>732509000</v>
      </c>
      <c r="G69" s="122">
        <f t="shared" si="43"/>
        <v>544836000</v>
      </c>
      <c r="H69" s="121">
        <f t="shared" si="43"/>
        <v>94469000</v>
      </c>
      <c r="I69" s="122">
        <f t="shared" si="43"/>
        <v>105177103</v>
      </c>
      <c r="J69" s="121">
        <f t="shared" si="43"/>
        <v>253853000</v>
      </c>
      <c r="K69" s="122">
        <f t="shared" si="43"/>
        <v>247076041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348322000</v>
      </c>
      <c r="Q69" s="122">
        <f t="shared" si="37"/>
        <v>352253144</v>
      </c>
      <c r="R69" s="67">
        <f t="shared" si="38"/>
        <v>168.7156633392965</v>
      </c>
      <c r="S69" s="68">
        <f t="shared" si="39"/>
        <v>134.91428642981353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49.966361264242671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50.53027902219582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735850000</v>
      </c>
      <c r="C75" s="120">
        <f>SUM(C9:C16,C19:C25,C28:C31,C34,C37:C41,C44:C54,C57:C60,C63:C67,C71:C72)</f>
        <v>0</v>
      </c>
      <c r="D75" s="120"/>
      <c r="E75" s="120">
        <f>$B75      +$C75      +$D75</f>
        <v>735850000</v>
      </c>
      <c r="F75" s="121">
        <f t="shared" ref="F75:O75" si="46">SUM(F9:F16,F19:F25,F28:F31,F34,F37:F41,F44:F54,F57:F60,F63:F67,F71:F72)</f>
        <v>732509000</v>
      </c>
      <c r="G75" s="122">
        <f t="shared" si="46"/>
        <v>544836000</v>
      </c>
      <c r="H75" s="121">
        <f t="shared" si="46"/>
        <v>94469000</v>
      </c>
      <c r="I75" s="122">
        <f t="shared" si="46"/>
        <v>105177103</v>
      </c>
      <c r="J75" s="121">
        <f t="shared" si="46"/>
        <v>253853000</v>
      </c>
      <c r="K75" s="122">
        <f t="shared" si="46"/>
        <v>247076041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348322000</v>
      </c>
      <c r="Q75" s="122">
        <f>$I75      +$K75      +$M75      +$O75</f>
        <v>352253144</v>
      </c>
      <c r="R75" s="67">
        <f>IF(($H75      =0),0,((($J75      -$H75      )/$H75      )*100))</f>
        <v>168.7156633392965</v>
      </c>
      <c r="S75" s="68">
        <f>IF(($I75      =0),0,((($K75      -$I75      )/$I75      )*100))</f>
        <v>134.91428642981353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49.966361264242671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50.53027902219582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txgOZNKAD8cGEuXT7BJcoBVPlOrGu2pxtpseZErl3mDsij9THeR6x+t+/V5vF/pG8w9uM/B3tjmgouj8phYaw==" saltValue="hISBcICZkMTES4YXFgFd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25000</v>
      </c>
      <c r="I10" s="110"/>
      <c r="J10" s="109">
        <v>2120000</v>
      </c>
      <c r="K10" s="110">
        <v>36464</v>
      </c>
      <c r="L10" s="109"/>
      <c r="M10" s="110"/>
      <c r="N10" s="109"/>
      <c r="O10" s="110"/>
      <c r="P10" s="109">
        <f t="shared" ref="P10:P17" si="1">$H10      +$J10      +$L10      +$N10</f>
        <v>2145000</v>
      </c>
      <c r="Q10" s="110">
        <f t="shared" ref="Q10:Q17" si="2">$I10      +$K10      +$M10      +$O10</f>
        <v>36464</v>
      </c>
      <c r="R10" s="54">
        <f t="shared" ref="R10:R17" si="3">IF(($H10      =0),0,((($J10      -$H10      )/$H10      )*100))</f>
        <v>8380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71.5</v>
      </c>
      <c r="U10" s="56">
        <f t="shared" ref="U10:U16" si="6">IF(($E10      =0),0,(($Q10      /$E10      )*100))</f>
        <v>1.2154666666666667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25000</v>
      </c>
      <c r="I17" s="113">
        <f t="shared" si="7"/>
        <v>0</v>
      </c>
      <c r="J17" s="112">
        <f t="shared" si="7"/>
        <v>2120000</v>
      </c>
      <c r="K17" s="113">
        <f t="shared" si="7"/>
        <v>36464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2145000</v>
      </c>
      <c r="Q17" s="113">
        <f t="shared" si="2"/>
        <v>36464</v>
      </c>
      <c r="R17" s="58">
        <f t="shared" si="3"/>
        <v>8380</v>
      </c>
      <c r="S17" s="59">
        <f t="shared" si="4"/>
        <v>0</v>
      </c>
      <c r="T17" s="58">
        <f>IF((SUM($E9:$E14))=0,0,(P17/(SUM($E9:$E14))*100))</f>
        <v>71.5</v>
      </c>
      <c r="U17" s="60">
        <f>IF((SUM($E9:$E14))=0,0,(Q17/(SUM($E9:$E14))*100))</f>
        <v>1.2154666666666667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1386000</v>
      </c>
      <c r="C34" s="108"/>
      <c r="D34" s="108"/>
      <c r="E34" s="108">
        <f>$B34      +$C34      +$D34</f>
        <v>1386000</v>
      </c>
      <c r="F34" s="109">
        <v>1386000</v>
      </c>
      <c r="G34" s="110">
        <v>971000</v>
      </c>
      <c r="H34" s="109">
        <v>347000</v>
      </c>
      <c r="I34" s="110"/>
      <c r="J34" s="109">
        <v>599000</v>
      </c>
      <c r="K34" s="110">
        <v>49680</v>
      </c>
      <c r="L34" s="109"/>
      <c r="M34" s="110"/>
      <c r="N34" s="109"/>
      <c r="O34" s="110"/>
      <c r="P34" s="109">
        <f>$H34      +$J34      +$L34      +$N34</f>
        <v>946000</v>
      </c>
      <c r="Q34" s="110">
        <f>$I34      +$K34      +$M34      +$O34</f>
        <v>49680</v>
      </c>
      <c r="R34" s="54">
        <f>IF(($H34      =0),0,((($J34      -$H34      )/$H34      )*100))</f>
        <v>72.622478386167145</v>
      </c>
      <c r="S34" s="55">
        <f>IF(($I34      =0),0,((($K34      -$I34      )/$I34      )*100))</f>
        <v>0</v>
      </c>
      <c r="T34" s="54">
        <f>IF(($E34      =0),0,(($P34      /$E34      )*100))</f>
        <v>68.253968253968253</v>
      </c>
      <c r="U34" s="56">
        <f>IF(($E34      =0),0,(($Q34      /$E34      )*100))</f>
        <v>3.5844155844155843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1386000</v>
      </c>
      <c r="C35" s="111">
        <f>C34</f>
        <v>0</v>
      </c>
      <c r="D35" s="111"/>
      <c r="E35" s="111">
        <f>$B35      +$C35      +$D35</f>
        <v>1386000</v>
      </c>
      <c r="F35" s="112">
        <f t="shared" ref="F35:O35" si="17">F34</f>
        <v>1386000</v>
      </c>
      <c r="G35" s="113">
        <f t="shared" si="17"/>
        <v>971000</v>
      </c>
      <c r="H35" s="112">
        <f t="shared" si="17"/>
        <v>347000</v>
      </c>
      <c r="I35" s="113">
        <f t="shared" si="17"/>
        <v>0</v>
      </c>
      <c r="J35" s="112">
        <f t="shared" si="17"/>
        <v>599000</v>
      </c>
      <c r="K35" s="113">
        <f t="shared" si="17"/>
        <v>49680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946000</v>
      </c>
      <c r="Q35" s="113">
        <f>$I35      +$K35      +$M35      +$O35</f>
        <v>49680</v>
      </c>
      <c r="R35" s="58">
        <f>IF(($H35      =0),0,((($J35      -$H35      )/$H35      )*100))</f>
        <v>72.622478386167145</v>
      </c>
      <c r="S35" s="59">
        <f>IF(($I35      =0),0,((($K35      -$I35      )/$I35      )*100))</f>
        <v>0</v>
      </c>
      <c r="T35" s="58">
        <f>IF($E35   =0,0,($P35   /$E35   )*100)</f>
        <v>68.253968253968253</v>
      </c>
      <c r="U35" s="60">
        <f>IF($E35   =0,0,($Q35   /$E35   )*100)</f>
        <v>3.5844155844155843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20500000</v>
      </c>
      <c r="C37" s="108"/>
      <c r="D37" s="108"/>
      <c r="E37" s="108">
        <f t="shared" ref="E37:E42" si="18">$B37      +$C37      +$D37</f>
        <v>20500000</v>
      </c>
      <c r="F37" s="109">
        <v>20500000</v>
      </c>
      <c r="G37" s="110">
        <v>13325000</v>
      </c>
      <c r="H37" s="109">
        <v>4816000</v>
      </c>
      <c r="I37" s="110"/>
      <c r="J37" s="109">
        <v>1867000</v>
      </c>
      <c r="K37" s="110"/>
      <c r="L37" s="109"/>
      <c r="M37" s="110"/>
      <c r="N37" s="109"/>
      <c r="O37" s="110"/>
      <c r="P37" s="109">
        <f t="shared" ref="P37:P42" si="19">$H37      +$J37      +$L37      +$N37</f>
        <v>6683000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-61.233388704318934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32.6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229000</v>
      </c>
      <c r="C38" s="108"/>
      <c r="D38" s="108"/>
      <c r="E38" s="108">
        <f t="shared" si="18"/>
        <v>229000</v>
      </c>
      <c r="F38" s="109">
        <v>208000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20729000</v>
      </c>
      <c r="C42" s="111">
        <f>SUM(C37:C41)</f>
        <v>0</v>
      </c>
      <c r="D42" s="111"/>
      <c r="E42" s="111">
        <f t="shared" si="18"/>
        <v>20729000</v>
      </c>
      <c r="F42" s="112">
        <f t="shared" ref="F42:O42" si="25">SUM(F37:F41)</f>
        <v>20708000</v>
      </c>
      <c r="G42" s="113">
        <f t="shared" si="25"/>
        <v>13325000</v>
      </c>
      <c r="H42" s="112">
        <f t="shared" si="25"/>
        <v>4816000</v>
      </c>
      <c r="I42" s="113">
        <f t="shared" si="25"/>
        <v>0</v>
      </c>
      <c r="J42" s="112">
        <f t="shared" si="25"/>
        <v>1867000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6683000</v>
      </c>
      <c r="Q42" s="113">
        <f t="shared" si="20"/>
        <v>0</v>
      </c>
      <c r="R42" s="58">
        <f t="shared" si="21"/>
        <v>-61.233388704318934</v>
      </c>
      <c r="S42" s="59">
        <f t="shared" si="22"/>
        <v>0</v>
      </c>
      <c r="T42" s="58">
        <f>IF((+$E37+$E40) =0,0,(P42   /(+$E37+$E40) )*100)</f>
        <v>32.6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</v>
      </c>
      <c r="C53" s="108"/>
      <c r="D53" s="108"/>
      <c r="E53" s="108">
        <f t="shared" si="26"/>
        <v>3000000</v>
      </c>
      <c r="F53" s="109">
        <v>3000000</v>
      </c>
      <c r="G53" s="110">
        <v>2400000</v>
      </c>
      <c r="H53" s="109">
        <v>1500000</v>
      </c>
      <c r="I53" s="110">
        <v>724078</v>
      </c>
      <c r="J53" s="109"/>
      <c r="K53" s="110"/>
      <c r="L53" s="109"/>
      <c r="M53" s="110"/>
      <c r="N53" s="109"/>
      <c r="O53" s="110"/>
      <c r="P53" s="109">
        <f t="shared" si="27"/>
        <v>1500000</v>
      </c>
      <c r="Q53" s="110">
        <f t="shared" si="28"/>
        <v>724078</v>
      </c>
      <c r="R53" s="54">
        <f t="shared" si="29"/>
        <v>-100</v>
      </c>
      <c r="S53" s="55">
        <f t="shared" si="30"/>
        <v>-100</v>
      </c>
      <c r="T53" s="54">
        <f t="shared" si="31"/>
        <v>50</v>
      </c>
      <c r="U53" s="56">
        <f t="shared" si="32"/>
        <v>24.135933333333334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</v>
      </c>
      <c r="C55" s="111">
        <f>SUM(C44:C54)</f>
        <v>0</v>
      </c>
      <c r="D55" s="111"/>
      <c r="E55" s="111">
        <f t="shared" si="26"/>
        <v>3000000</v>
      </c>
      <c r="F55" s="112">
        <f t="shared" ref="F55:O55" si="33">SUM(F44:F54)</f>
        <v>3000000</v>
      </c>
      <c r="G55" s="113">
        <f t="shared" si="33"/>
        <v>2400000</v>
      </c>
      <c r="H55" s="112">
        <f t="shared" si="33"/>
        <v>1500000</v>
      </c>
      <c r="I55" s="113">
        <f t="shared" si="33"/>
        <v>724078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1500000</v>
      </c>
      <c r="Q55" s="113">
        <f t="shared" si="28"/>
        <v>724078</v>
      </c>
      <c r="R55" s="58">
        <f t="shared" si="29"/>
        <v>-100</v>
      </c>
      <c r="S55" s="59">
        <f t="shared" si="30"/>
        <v>-100</v>
      </c>
      <c r="T55" s="58">
        <f>IF((+$E45+$E47+$E49+$E50+$E53) =0,0,(P55   /(+$E45+$E47+$E49+$E50+$E53) )*100)</f>
        <v>50</v>
      </c>
      <c r="U55" s="60">
        <f>IF((+$E45+$E47+$E49+$E50+$E53) =0,0,(Q55   /(+$E45+$E47+$E49+$E50+$E53) )*100)</f>
        <v>24.135933333333334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28115000</v>
      </c>
      <c r="C69" s="120">
        <f>SUM(C9:C16,C19:C25,C28:C31,C34,C37:C41,C44:C54,C57:C60,C63:C67)</f>
        <v>0</v>
      </c>
      <c r="D69" s="120"/>
      <c r="E69" s="120">
        <f t="shared" si="35"/>
        <v>28115000</v>
      </c>
      <c r="F69" s="121">
        <f t="shared" ref="F69:O69" si="43">SUM(F9:F16,F19:F25,F28:F31,F34,F37:F41,F44:F54,F57:F60,F63:F67)</f>
        <v>28094000</v>
      </c>
      <c r="G69" s="122">
        <f t="shared" si="43"/>
        <v>19696000</v>
      </c>
      <c r="H69" s="121">
        <f t="shared" si="43"/>
        <v>6688000</v>
      </c>
      <c r="I69" s="122">
        <f t="shared" si="43"/>
        <v>724078</v>
      </c>
      <c r="J69" s="121">
        <f t="shared" si="43"/>
        <v>4586000</v>
      </c>
      <c r="K69" s="122">
        <f t="shared" si="43"/>
        <v>86144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11274000</v>
      </c>
      <c r="Q69" s="122">
        <f t="shared" si="37"/>
        <v>810222</v>
      </c>
      <c r="R69" s="67">
        <f t="shared" si="38"/>
        <v>-31.429425837320572</v>
      </c>
      <c r="S69" s="68">
        <f t="shared" si="39"/>
        <v>-88.102939186109779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40.428889048267948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2.9054794520547946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22963000</v>
      </c>
      <c r="C71" s="108"/>
      <c r="D71" s="108"/>
      <c r="E71" s="108">
        <f>$B71      +$C71      +$D71</f>
        <v>22963000</v>
      </c>
      <c r="F71" s="109">
        <v>22963000</v>
      </c>
      <c r="G71" s="110">
        <v>20000000</v>
      </c>
      <c r="H71" s="109">
        <v>1460000</v>
      </c>
      <c r="I71" s="110">
        <v>1528655</v>
      </c>
      <c r="J71" s="109">
        <v>8496000</v>
      </c>
      <c r="K71" s="110"/>
      <c r="L71" s="109"/>
      <c r="M71" s="110"/>
      <c r="N71" s="109"/>
      <c r="O71" s="110"/>
      <c r="P71" s="109">
        <f>$H71      +$J71      +$L71      +$N71</f>
        <v>9956000</v>
      </c>
      <c r="Q71" s="110">
        <f>$I71      +$K71      +$M71      +$O71</f>
        <v>1528655</v>
      </c>
      <c r="R71" s="54">
        <f>IF(($H71      =0),0,((($J71      -$H71      )/$H71      )*100))</f>
        <v>481.91780821917803</v>
      </c>
      <c r="S71" s="55">
        <f>IF(($I71      =0),0,((($K71      -$I71      )/$I71      )*100))</f>
        <v>-100</v>
      </c>
      <c r="T71" s="54">
        <f>IF(($E71      =0),0,(($P71      /$E71      )*100))</f>
        <v>43.356704263380216</v>
      </c>
      <c r="U71" s="56">
        <f>IF(($E71      =0),0,(($Q71      /$E71      )*100))</f>
        <v>6.6570352305883373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22963000</v>
      </c>
      <c r="C73" s="117">
        <f>SUM(C71:C72)</f>
        <v>0</v>
      </c>
      <c r="D73" s="117"/>
      <c r="E73" s="117">
        <f>$B73      +$C73      +$D73</f>
        <v>22963000</v>
      </c>
      <c r="F73" s="118">
        <f t="shared" ref="F73:O73" si="44">SUM(F71:F72)</f>
        <v>22963000</v>
      </c>
      <c r="G73" s="119">
        <f t="shared" si="44"/>
        <v>20000000</v>
      </c>
      <c r="H73" s="118">
        <f t="shared" si="44"/>
        <v>1460000</v>
      </c>
      <c r="I73" s="119">
        <f t="shared" si="44"/>
        <v>1528655</v>
      </c>
      <c r="J73" s="118">
        <f t="shared" si="44"/>
        <v>8496000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9956000</v>
      </c>
      <c r="Q73" s="119">
        <f>$I73      +$K73      +$M73      +$O73</f>
        <v>1528655</v>
      </c>
      <c r="R73" s="63">
        <f>IF(($H73      =0),0,((($J73      -$H73      )/$H73      )*100))</f>
        <v>481.91780821917803</v>
      </c>
      <c r="S73" s="64">
        <f>IF(($I73      =0),0,((($K73      -$I73      )/$I73      )*100))</f>
        <v>-100</v>
      </c>
      <c r="T73" s="63">
        <f>IF(($E71      =0),0,(($P71      /$E71      )*100))</f>
        <v>43.356704263380216</v>
      </c>
      <c r="U73" s="65">
        <f>IF($E71   =0,0,($Q71   /$E71 )*100)</f>
        <v>6.6570352305883373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22963000</v>
      </c>
      <c r="C74" s="120">
        <f>SUM(C71:C72)</f>
        <v>0</v>
      </c>
      <c r="D74" s="120"/>
      <c r="E74" s="120">
        <f>$B74      +$C74      +$D74</f>
        <v>22963000</v>
      </c>
      <c r="F74" s="121">
        <f t="shared" ref="F74:O74" si="45">SUM(F71:F72)</f>
        <v>22963000</v>
      </c>
      <c r="G74" s="122">
        <f t="shared" si="45"/>
        <v>20000000</v>
      </c>
      <c r="H74" s="121">
        <f t="shared" si="45"/>
        <v>1460000</v>
      </c>
      <c r="I74" s="122">
        <f t="shared" si="45"/>
        <v>1528655</v>
      </c>
      <c r="J74" s="121">
        <f t="shared" si="45"/>
        <v>8496000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9956000</v>
      </c>
      <c r="Q74" s="122">
        <f>$I74      +$K74      +$M74      +$O74</f>
        <v>1528655</v>
      </c>
      <c r="R74" s="67">
        <f>IF(($H74      =0),0,((($J74      -$H74      )/$H74      )*100))</f>
        <v>481.91780821917803</v>
      </c>
      <c r="S74" s="68">
        <f>IF(($I74      =0),0,((($K74      -$I74      )/$I74      )*100))</f>
        <v>-100</v>
      </c>
      <c r="T74" s="67">
        <f>IF(($E71      =0),0,(($P71      /$E71      )*100))</f>
        <v>43.356704263380216</v>
      </c>
      <c r="U74" s="71">
        <f>IF($E71   =0,0,($Q71   /$E71 )*100)</f>
        <v>6.6570352305883373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51078000</v>
      </c>
      <c r="C75" s="120">
        <f>SUM(C9:C16,C19:C25,C28:C31,C34,C37:C41,C44:C54,C57:C60,C63:C67,C71:C72)</f>
        <v>0</v>
      </c>
      <c r="D75" s="120"/>
      <c r="E75" s="120">
        <f>$B75      +$C75      +$D75</f>
        <v>51078000</v>
      </c>
      <c r="F75" s="121">
        <f t="shared" ref="F75:O75" si="46">SUM(F9:F16,F19:F25,F28:F31,F34,F37:F41,F44:F54,F57:F60,F63:F67,F71:F72)</f>
        <v>51057000</v>
      </c>
      <c r="G75" s="122">
        <f t="shared" si="46"/>
        <v>39696000</v>
      </c>
      <c r="H75" s="121">
        <f t="shared" si="46"/>
        <v>8148000</v>
      </c>
      <c r="I75" s="122">
        <f t="shared" si="46"/>
        <v>2252733</v>
      </c>
      <c r="J75" s="121">
        <f t="shared" si="46"/>
        <v>13082000</v>
      </c>
      <c r="K75" s="122">
        <f t="shared" si="46"/>
        <v>86144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21230000</v>
      </c>
      <c r="Q75" s="122">
        <f>$I75      +$K75      +$M75      +$O75</f>
        <v>2338877</v>
      </c>
      <c r="R75" s="67">
        <f>IF(($H75      =0),0,((($J75      -$H75      )/$H75      )*100))</f>
        <v>60.554737358861068</v>
      </c>
      <c r="S75" s="68">
        <f>IF(($I75      =0),0,((($K75      -$I75      )/$I75      )*100))</f>
        <v>-96.176022635616391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41.751066884304514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4.5996519105587126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H/Gz6NG3lpe7UHoIF/zowhwTraZLFjCHSCUDGEYgbWEyASVLEnZH65sTbaEoUKTgZejEyOZBAEGAhJwWfhQsg==" saltValue="5vllz217wP+3iz/NUN4p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145000</v>
      </c>
      <c r="I10" s="110">
        <v>144500</v>
      </c>
      <c r="J10" s="109">
        <v>100000</v>
      </c>
      <c r="K10" s="110">
        <v>148596</v>
      </c>
      <c r="L10" s="109"/>
      <c r="M10" s="110"/>
      <c r="N10" s="109"/>
      <c r="O10" s="110"/>
      <c r="P10" s="109">
        <f t="shared" ref="P10:P17" si="1">$H10      +$J10      +$L10      +$N10</f>
        <v>245000</v>
      </c>
      <c r="Q10" s="110">
        <f t="shared" ref="Q10:Q17" si="2">$I10      +$K10      +$M10      +$O10</f>
        <v>293096</v>
      </c>
      <c r="R10" s="54">
        <f t="shared" ref="R10:R17" si="3">IF(($H10      =0),0,((($J10      -$H10      )/$H10      )*100))</f>
        <v>-31.03448275862069</v>
      </c>
      <c r="S10" s="55">
        <f t="shared" ref="S10:S17" si="4">IF(($I10      =0),0,((($K10      -$I10      )/$I10      )*100))</f>
        <v>2.8346020761245674</v>
      </c>
      <c r="T10" s="54">
        <f t="shared" ref="T10:T16" si="5">IF(($E10      =0),0,(($P10      /$E10      )*100))</f>
        <v>12.25</v>
      </c>
      <c r="U10" s="56">
        <f t="shared" ref="U10:U16" si="6">IF(($E10      =0),0,(($Q10      /$E10      )*100))</f>
        <v>14.654800000000002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30000000</v>
      </c>
      <c r="C14" s="108"/>
      <c r="D14" s="108"/>
      <c r="E14" s="108">
        <f t="shared" si="0"/>
        <v>30000000</v>
      </c>
      <c r="F14" s="109">
        <v>30000000</v>
      </c>
      <c r="G14" s="110">
        <v>28000000</v>
      </c>
      <c r="H14" s="109">
        <v>18000000</v>
      </c>
      <c r="I14" s="110">
        <v>12908145</v>
      </c>
      <c r="J14" s="109">
        <v>10000000</v>
      </c>
      <c r="K14" s="110">
        <v>16191508</v>
      </c>
      <c r="L14" s="109"/>
      <c r="M14" s="110"/>
      <c r="N14" s="109"/>
      <c r="O14" s="110"/>
      <c r="P14" s="109">
        <f t="shared" si="1"/>
        <v>28000000</v>
      </c>
      <c r="Q14" s="110">
        <f t="shared" si="2"/>
        <v>29099653</v>
      </c>
      <c r="R14" s="54">
        <f t="shared" si="3"/>
        <v>-44.444444444444443</v>
      </c>
      <c r="S14" s="55">
        <f t="shared" si="4"/>
        <v>25.436365953434827</v>
      </c>
      <c r="T14" s="54">
        <f t="shared" si="5"/>
        <v>93.333333333333329</v>
      </c>
      <c r="U14" s="56">
        <f t="shared" si="6"/>
        <v>96.998843333333326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33000000</v>
      </c>
      <c r="C17" s="111">
        <f>SUM(C9:C16)</f>
        <v>0</v>
      </c>
      <c r="D17" s="111"/>
      <c r="E17" s="111">
        <f t="shared" si="0"/>
        <v>33000000</v>
      </c>
      <c r="F17" s="112">
        <f t="shared" ref="F17:O17" si="7">SUM(F9:F16)</f>
        <v>33000000</v>
      </c>
      <c r="G17" s="113">
        <f t="shared" si="7"/>
        <v>30000000</v>
      </c>
      <c r="H17" s="112">
        <f t="shared" si="7"/>
        <v>18145000</v>
      </c>
      <c r="I17" s="113">
        <f t="shared" si="7"/>
        <v>13052645</v>
      </c>
      <c r="J17" s="112">
        <f t="shared" si="7"/>
        <v>10100000</v>
      </c>
      <c r="K17" s="113">
        <f t="shared" si="7"/>
        <v>16340104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28245000</v>
      </c>
      <c r="Q17" s="113">
        <f t="shared" si="2"/>
        <v>29392749</v>
      </c>
      <c r="R17" s="58">
        <f t="shared" si="3"/>
        <v>-44.337282998071089</v>
      </c>
      <c r="S17" s="59">
        <f t="shared" si="4"/>
        <v>25.18615192552927</v>
      </c>
      <c r="T17" s="58">
        <f>IF((SUM($E9:$E14))=0,0,(P17/(SUM($E9:$E14))*100))</f>
        <v>88.265625</v>
      </c>
      <c r="U17" s="60">
        <f>IF((SUM($E9:$E14))=0,0,(Q17/(SUM($E9:$E14))*100))</f>
        <v>91.852340624999997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1426000</v>
      </c>
      <c r="C34" s="108"/>
      <c r="D34" s="108"/>
      <c r="E34" s="108">
        <f>$B34      +$C34      +$D34</f>
        <v>1426000</v>
      </c>
      <c r="F34" s="109">
        <v>1426000</v>
      </c>
      <c r="G34" s="110">
        <v>999000</v>
      </c>
      <c r="H34" s="109">
        <v>209000</v>
      </c>
      <c r="I34" s="110">
        <v>309200</v>
      </c>
      <c r="J34" s="109">
        <v>337000</v>
      </c>
      <c r="K34" s="110">
        <v>336550</v>
      </c>
      <c r="L34" s="109"/>
      <c r="M34" s="110"/>
      <c r="N34" s="109"/>
      <c r="O34" s="110"/>
      <c r="P34" s="109">
        <f>$H34      +$J34      +$L34      +$N34</f>
        <v>546000</v>
      </c>
      <c r="Q34" s="110">
        <f>$I34      +$K34      +$M34      +$O34</f>
        <v>645750</v>
      </c>
      <c r="R34" s="54">
        <f>IF(($H34      =0),0,((($J34      -$H34      )/$H34      )*100))</f>
        <v>61.244019138755981</v>
      </c>
      <c r="S34" s="55">
        <f>IF(($I34      =0),0,((($K34      -$I34      )/$I34      )*100))</f>
        <v>8.8454075032341528</v>
      </c>
      <c r="T34" s="54">
        <f>IF(($E34      =0),0,(($P34      /$E34      )*100))</f>
        <v>38.288920056100984</v>
      </c>
      <c r="U34" s="56">
        <f>IF(($E34      =0),0,(($Q34      /$E34      )*100))</f>
        <v>45.284011220196355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1426000</v>
      </c>
      <c r="C35" s="111">
        <f>C34</f>
        <v>0</v>
      </c>
      <c r="D35" s="111"/>
      <c r="E35" s="111">
        <f>$B35      +$C35      +$D35</f>
        <v>1426000</v>
      </c>
      <c r="F35" s="112">
        <f t="shared" ref="F35:O35" si="17">F34</f>
        <v>1426000</v>
      </c>
      <c r="G35" s="113">
        <f t="shared" si="17"/>
        <v>999000</v>
      </c>
      <c r="H35" s="112">
        <f t="shared" si="17"/>
        <v>209000</v>
      </c>
      <c r="I35" s="113">
        <f t="shared" si="17"/>
        <v>309200</v>
      </c>
      <c r="J35" s="112">
        <f t="shared" si="17"/>
        <v>337000</v>
      </c>
      <c r="K35" s="113">
        <f t="shared" si="17"/>
        <v>336550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546000</v>
      </c>
      <c r="Q35" s="113">
        <f>$I35      +$K35      +$M35      +$O35</f>
        <v>645750</v>
      </c>
      <c r="R35" s="58">
        <f>IF(($H35      =0),0,((($J35      -$H35      )/$H35      )*100))</f>
        <v>61.244019138755981</v>
      </c>
      <c r="S35" s="59">
        <f>IF(($I35      =0),0,((($K35      -$I35      )/$I35      )*100))</f>
        <v>8.8454075032341528</v>
      </c>
      <c r="T35" s="58">
        <f>IF($E35   =0,0,($P35   /$E35   )*100)</f>
        <v>38.288920056100984</v>
      </c>
      <c r="U35" s="60">
        <f>IF($E35   =0,0,($Q35   /$E35   )*100)</f>
        <v>45.284011220196355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15500000</v>
      </c>
      <c r="C37" s="108"/>
      <c r="D37" s="108"/>
      <c r="E37" s="108">
        <f t="shared" ref="E37:E42" si="18">$B37      +$C37      +$D37</f>
        <v>15500000</v>
      </c>
      <c r="F37" s="109">
        <v>15500000</v>
      </c>
      <c r="G37" s="110">
        <v>10075000</v>
      </c>
      <c r="H37" s="109">
        <v>3732000</v>
      </c>
      <c r="I37" s="110">
        <v>2027482</v>
      </c>
      <c r="J37" s="109">
        <v>6343000</v>
      </c>
      <c r="K37" s="110">
        <v>7659633</v>
      </c>
      <c r="L37" s="109"/>
      <c r="M37" s="110"/>
      <c r="N37" s="109"/>
      <c r="O37" s="110"/>
      <c r="P37" s="109">
        <f t="shared" ref="P37:P42" si="19">$H37      +$J37      +$L37      +$N37</f>
        <v>10075000</v>
      </c>
      <c r="Q37" s="110">
        <f t="shared" ref="Q37:Q42" si="20">$I37      +$K37      +$M37      +$O37</f>
        <v>9687115</v>
      </c>
      <c r="R37" s="54">
        <f t="shared" ref="R37:R42" si="21">IF(($H37      =0),0,((($J37      -$H37      )/$H37      )*100))</f>
        <v>69.962486602357984</v>
      </c>
      <c r="S37" s="55">
        <f t="shared" ref="S37:S42" si="22">IF(($I37      =0),0,((($K37      -$I37      )/$I37      )*100))</f>
        <v>277.79043167830838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62.497516129032263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57111000</v>
      </c>
      <c r="C38" s="108"/>
      <c r="D38" s="108"/>
      <c r="E38" s="108">
        <f t="shared" si="18"/>
        <v>57111000</v>
      </c>
      <c r="F38" s="109">
        <v>51926000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1950000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75611000</v>
      </c>
      <c r="C42" s="111">
        <f>SUM(C37:C41)</f>
        <v>0</v>
      </c>
      <c r="D42" s="111"/>
      <c r="E42" s="111">
        <f t="shared" si="18"/>
        <v>75611000</v>
      </c>
      <c r="F42" s="112">
        <f t="shared" ref="F42:O42" si="25">SUM(F37:F41)</f>
        <v>70426000</v>
      </c>
      <c r="G42" s="113">
        <f t="shared" si="25"/>
        <v>12025000</v>
      </c>
      <c r="H42" s="112">
        <f t="shared" si="25"/>
        <v>3732000</v>
      </c>
      <c r="I42" s="113">
        <f t="shared" si="25"/>
        <v>2027482</v>
      </c>
      <c r="J42" s="112">
        <f t="shared" si="25"/>
        <v>6343000</v>
      </c>
      <c r="K42" s="113">
        <f t="shared" si="25"/>
        <v>7659633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10075000</v>
      </c>
      <c r="Q42" s="113">
        <f t="shared" si="20"/>
        <v>9687115</v>
      </c>
      <c r="R42" s="58">
        <f t="shared" si="21"/>
        <v>69.962486602357984</v>
      </c>
      <c r="S42" s="59">
        <f t="shared" si="22"/>
        <v>277.79043167830838</v>
      </c>
      <c r="T42" s="58">
        <f>IF((+$E37+$E40) =0,0,(P42   /(+$E37+$E40) )*100)</f>
        <v>54.45945945945946</v>
      </c>
      <c r="U42" s="60">
        <f>IF((+$E37+$E40) =0,0,(Q42   /(+$E37+$E40) )*100)</f>
        <v>52.362783783783783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30000000</v>
      </c>
      <c r="H53" s="109">
        <v>15000000</v>
      </c>
      <c r="I53" s="110">
        <v>17203162</v>
      </c>
      <c r="J53" s="109">
        <v>14999000</v>
      </c>
      <c r="K53" s="110">
        <v>12796766</v>
      </c>
      <c r="L53" s="109"/>
      <c r="M53" s="110"/>
      <c r="N53" s="109"/>
      <c r="O53" s="110"/>
      <c r="P53" s="109">
        <f t="shared" si="27"/>
        <v>29999000</v>
      </c>
      <c r="Q53" s="110">
        <f t="shared" si="28"/>
        <v>29999928</v>
      </c>
      <c r="R53" s="54">
        <f t="shared" si="29"/>
        <v>-6.6666666666666671E-3</v>
      </c>
      <c r="S53" s="55">
        <f t="shared" si="30"/>
        <v>-25.613872612488329</v>
      </c>
      <c r="T53" s="54">
        <f t="shared" si="31"/>
        <v>99.99666666666667</v>
      </c>
      <c r="U53" s="56">
        <f t="shared" si="32"/>
        <v>99.999760000000009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0</v>
      </c>
      <c r="D55" s="111"/>
      <c r="E55" s="111">
        <f t="shared" si="26"/>
        <v>30000000</v>
      </c>
      <c r="F55" s="112">
        <f t="shared" ref="F55:O55" si="33">SUM(F44:F54)</f>
        <v>30000000</v>
      </c>
      <c r="G55" s="113">
        <f t="shared" si="33"/>
        <v>30000000</v>
      </c>
      <c r="H55" s="112">
        <f t="shared" si="33"/>
        <v>15000000</v>
      </c>
      <c r="I55" s="113">
        <f t="shared" si="33"/>
        <v>17203162</v>
      </c>
      <c r="J55" s="112">
        <f t="shared" si="33"/>
        <v>14999000</v>
      </c>
      <c r="K55" s="113">
        <f t="shared" si="33"/>
        <v>12796766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29999000</v>
      </c>
      <c r="Q55" s="113">
        <f t="shared" si="28"/>
        <v>29999928</v>
      </c>
      <c r="R55" s="58">
        <f t="shared" si="29"/>
        <v>-6.6666666666666671E-3</v>
      </c>
      <c r="S55" s="59">
        <f t="shared" si="30"/>
        <v>-25.613872612488329</v>
      </c>
      <c r="T55" s="58">
        <f>IF((+$E45+$E47+$E49+$E50+$E53) =0,0,(P55   /(+$E45+$E47+$E49+$E50+$E53) )*100)</f>
        <v>99.99666666666667</v>
      </c>
      <c r="U55" s="60">
        <f>IF((+$E45+$E47+$E49+$E50+$E53) =0,0,(Q55   /(+$E45+$E47+$E49+$E50+$E53) )*100)</f>
        <v>99.999760000000009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140037000</v>
      </c>
      <c r="C69" s="120">
        <f>SUM(C9:C16,C19:C25,C28:C31,C34,C37:C41,C44:C54,C57:C60,C63:C67)</f>
        <v>0</v>
      </c>
      <c r="D69" s="120"/>
      <c r="E69" s="120">
        <f t="shared" si="35"/>
        <v>140037000</v>
      </c>
      <c r="F69" s="121">
        <f t="shared" ref="F69:O69" si="43">SUM(F9:F16,F19:F25,F28:F31,F34,F37:F41,F44:F54,F57:F60,F63:F67)</f>
        <v>134852000</v>
      </c>
      <c r="G69" s="122">
        <f t="shared" si="43"/>
        <v>73024000</v>
      </c>
      <c r="H69" s="121">
        <f t="shared" si="43"/>
        <v>37086000</v>
      </c>
      <c r="I69" s="122">
        <f t="shared" si="43"/>
        <v>32592489</v>
      </c>
      <c r="J69" s="121">
        <f t="shared" si="43"/>
        <v>31779000</v>
      </c>
      <c r="K69" s="122">
        <f t="shared" si="43"/>
        <v>37133053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68865000</v>
      </c>
      <c r="Q69" s="122">
        <f t="shared" si="37"/>
        <v>69725542</v>
      </c>
      <c r="R69" s="67">
        <f t="shared" si="38"/>
        <v>-14.309982203526939</v>
      </c>
      <c r="S69" s="68">
        <f t="shared" si="39"/>
        <v>13.931320188525644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84.057564143251227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85.107953519029365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64053000</v>
      </c>
      <c r="C71" s="108"/>
      <c r="D71" s="108"/>
      <c r="E71" s="108">
        <f>$B71      +$C71      +$D71</f>
        <v>64053000</v>
      </c>
      <c r="F71" s="109">
        <v>64053000</v>
      </c>
      <c r="G71" s="110">
        <v>50416000</v>
      </c>
      <c r="H71" s="109">
        <v>12708000</v>
      </c>
      <c r="I71" s="110">
        <v>9780902</v>
      </c>
      <c r="J71" s="109">
        <v>22527000</v>
      </c>
      <c r="K71" s="110">
        <v>25666046</v>
      </c>
      <c r="L71" s="109"/>
      <c r="M71" s="110"/>
      <c r="N71" s="109"/>
      <c r="O71" s="110"/>
      <c r="P71" s="109">
        <f>$H71      +$J71      +$L71      +$N71</f>
        <v>35235000</v>
      </c>
      <c r="Q71" s="110">
        <f>$I71      +$K71      +$M71      +$O71</f>
        <v>35446948</v>
      </c>
      <c r="R71" s="54">
        <f>IF(($H71      =0),0,((($J71      -$H71      )/$H71      )*100))</f>
        <v>77.266288951841361</v>
      </c>
      <c r="S71" s="55">
        <f>IF(($I71      =0),0,((($K71      -$I71      )/$I71      )*100))</f>
        <v>162.40980637573099</v>
      </c>
      <c r="T71" s="54">
        <f>IF(($E71      =0),0,(($P71      /$E71      )*100))</f>
        <v>55.009133061683293</v>
      </c>
      <c r="U71" s="56">
        <f>IF(($E71      =0),0,(($Q71      /$E71      )*100))</f>
        <v>55.340027789486832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64053000</v>
      </c>
      <c r="C73" s="117">
        <f>SUM(C71:C72)</f>
        <v>0</v>
      </c>
      <c r="D73" s="117"/>
      <c r="E73" s="117">
        <f>$B73      +$C73      +$D73</f>
        <v>64053000</v>
      </c>
      <c r="F73" s="118">
        <f t="shared" ref="F73:O73" si="44">SUM(F71:F72)</f>
        <v>64053000</v>
      </c>
      <c r="G73" s="119">
        <f t="shared" si="44"/>
        <v>50416000</v>
      </c>
      <c r="H73" s="118">
        <f t="shared" si="44"/>
        <v>12708000</v>
      </c>
      <c r="I73" s="119">
        <f t="shared" si="44"/>
        <v>9780902</v>
      </c>
      <c r="J73" s="118">
        <f t="shared" si="44"/>
        <v>22527000</v>
      </c>
      <c r="K73" s="119">
        <f t="shared" si="44"/>
        <v>25666046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35235000</v>
      </c>
      <c r="Q73" s="119">
        <f>$I73      +$K73      +$M73      +$O73</f>
        <v>35446948</v>
      </c>
      <c r="R73" s="63">
        <f>IF(($H73      =0),0,((($J73      -$H73      )/$H73      )*100))</f>
        <v>77.266288951841361</v>
      </c>
      <c r="S73" s="64">
        <f>IF(($I73      =0),0,((($K73      -$I73      )/$I73      )*100))</f>
        <v>162.40980637573099</v>
      </c>
      <c r="T73" s="63">
        <f>IF(($E71      =0),0,(($P71      /$E71      )*100))</f>
        <v>55.009133061683293</v>
      </c>
      <c r="U73" s="65">
        <f>IF($E71   =0,0,($Q71   /$E71 )*100)</f>
        <v>55.340027789486832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64053000</v>
      </c>
      <c r="C74" s="120">
        <f>SUM(C71:C72)</f>
        <v>0</v>
      </c>
      <c r="D74" s="120"/>
      <c r="E74" s="120">
        <f>$B74      +$C74      +$D74</f>
        <v>64053000</v>
      </c>
      <c r="F74" s="121">
        <f t="shared" ref="F74:O74" si="45">SUM(F71:F72)</f>
        <v>64053000</v>
      </c>
      <c r="G74" s="122">
        <f t="shared" si="45"/>
        <v>50416000</v>
      </c>
      <c r="H74" s="121">
        <f t="shared" si="45"/>
        <v>12708000</v>
      </c>
      <c r="I74" s="122">
        <f t="shared" si="45"/>
        <v>9780902</v>
      </c>
      <c r="J74" s="121">
        <f t="shared" si="45"/>
        <v>22527000</v>
      </c>
      <c r="K74" s="122">
        <f t="shared" si="45"/>
        <v>25666046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35235000</v>
      </c>
      <c r="Q74" s="122">
        <f>$I74      +$K74      +$M74      +$O74</f>
        <v>35446948</v>
      </c>
      <c r="R74" s="67">
        <f>IF(($H74      =0),0,((($J74      -$H74      )/$H74      )*100))</f>
        <v>77.266288951841361</v>
      </c>
      <c r="S74" s="68">
        <f>IF(($I74      =0),0,((($K74      -$I74      )/$I74      )*100))</f>
        <v>162.40980637573099</v>
      </c>
      <c r="T74" s="67">
        <f>IF(($E71      =0),0,(($P71      /$E71      )*100))</f>
        <v>55.009133061683293</v>
      </c>
      <c r="U74" s="71">
        <f>IF($E71   =0,0,($Q71   /$E71 )*100)</f>
        <v>55.340027789486832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204090000</v>
      </c>
      <c r="C75" s="120">
        <f>SUM(C9:C16,C19:C25,C28:C31,C34,C37:C41,C44:C54,C57:C60,C63:C67,C71:C72)</f>
        <v>0</v>
      </c>
      <c r="D75" s="120"/>
      <c r="E75" s="120">
        <f>$B75      +$C75      +$D75</f>
        <v>204090000</v>
      </c>
      <c r="F75" s="121">
        <f t="shared" ref="F75:O75" si="46">SUM(F9:F16,F19:F25,F28:F31,F34,F37:F41,F44:F54,F57:F60,F63:F67,F71:F72)</f>
        <v>198905000</v>
      </c>
      <c r="G75" s="122">
        <f t="shared" si="46"/>
        <v>123440000</v>
      </c>
      <c r="H75" s="121">
        <f t="shared" si="46"/>
        <v>49794000</v>
      </c>
      <c r="I75" s="122">
        <f t="shared" si="46"/>
        <v>42373391</v>
      </c>
      <c r="J75" s="121">
        <f t="shared" si="46"/>
        <v>54306000</v>
      </c>
      <c r="K75" s="122">
        <f t="shared" si="46"/>
        <v>62799099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104100000</v>
      </c>
      <c r="Q75" s="122">
        <f>$I75      +$K75      +$M75      +$O75</f>
        <v>105172490</v>
      </c>
      <c r="R75" s="67">
        <f>IF(($H75      =0),0,((($J75      -$H75      )/$H75      )*100))</f>
        <v>9.0613326906856244</v>
      </c>
      <c r="S75" s="68">
        <f>IF(($I75      =0),0,((($K75      -$I75      )/$I75      )*100))</f>
        <v>48.204091100473875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71.311627014844603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72.046314880907531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YtJwynqLjWmIBhY1eRdzfS8t1GmYvR1CUHBrEJ5ZldKlZiQvBSbS8nkVQ5J4FDfIF1h8OSYYuhiKqmynh78QQ==" saltValue="wstDJl4BgmaIYG1ChpQt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165000</v>
      </c>
      <c r="I10" s="110"/>
      <c r="J10" s="109">
        <v>95000</v>
      </c>
      <c r="K10" s="110"/>
      <c r="L10" s="109"/>
      <c r="M10" s="110"/>
      <c r="N10" s="109"/>
      <c r="O10" s="110"/>
      <c r="P10" s="109">
        <f t="shared" ref="P10:P17" si="1">$H10      +$J10      +$L10      +$N10</f>
        <v>260000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-42.424242424242422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8.6666666666666679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165000</v>
      </c>
      <c r="I17" s="113">
        <f t="shared" si="7"/>
        <v>0</v>
      </c>
      <c r="J17" s="112">
        <f t="shared" si="7"/>
        <v>95000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260000</v>
      </c>
      <c r="Q17" s="113">
        <f t="shared" si="2"/>
        <v>0</v>
      </c>
      <c r="R17" s="58">
        <f t="shared" si="3"/>
        <v>-42.424242424242422</v>
      </c>
      <c r="S17" s="59">
        <f t="shared" si="4"/>
        <v>0</v>
      </c>
      <c r="T17" s="58">
        <f>IF((SUM($E9:$E14))=0,0,(P17/(SUM($E9:$E14))*100))</f>
        <v>8.6666666666666679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1329000</v>
      </c>
      <c r="C34" s="108"/>
      <c r="D34" s="108"/>
      <c r="E34" s="108">
        <f>$B34      +$C34      +$D34</f>
        <v>1329000</v>
      </c>
      <c r="F34" s="109">
        <v>1329000</v>
      </c>
      <c r="G34" s="110">
        <v>930000</v>
      </c>
      <c r="H34" s="109">
        <v>273000</v>
      </c>
      <c r="I34" s="110"/>
      <c r="J34" s="109">
        <v>387000</v>
      </c>
      <c r="K34" s="110"/>
      <c r="L34" s="109"/>
      <c r="M34" s="110"/>
      <c r="N34" s="109"/>
      <c r="O34" s="110"/>
      <c r="P34" s="109">
        <f>$H34      +$J34      +$L34      +$N34</f>
        <v>660000</v>
      </c>
      <c r="Q34" s="110">
        <f>$I34      +$K34      +$M34      +$O34</f>
        <v>0</v>
      </c>
      <c r="R34" s="54">
        <f>IF(($H34      =0),0,((($J34      -$H34      )/$H34      )*100))</f>
        <v>41.758241758241759</v>
      </c>
      <c r="S34" s="55">
        <f>IF(($I34      =0),0,((($K34      -$I34      )/$I34      )*100))</f>
        <v>0</v>
      </c>
      <c r="T34" s="54">
        <f>IF(($E34      =0),0,(($P34      /$E34      )*100))</f>
        <v>49.661399548532728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1329000</v>
      </c>
      <c r="C35" s="111">
        <f>C34</f>
        <v>0</v>
      </c>
      <c r="D35" s="111"/>
      <c r="E35" s="111">
        <f>$B35      +$C35      +$D35</f>
        <v>1329000</v>
      </c>
      <c r="F35" s="112">
        <f t="shared" ref="F35:O35" si="17">F34</f>
        <v>1329000</v>
      </c>
      <c r="G35" s="113">
        <f t="shared" si="17"/>
        <v>930000</v>
      </c>
      <c r="H35" s="112">
        <f t="shared" si="17"/>
        <v>273000</v>
      </c>
      <c r="I35" s="113">
        <f t="shared" si="17"/>
        <v>0</v>
      </c>
      <c r="J35" s="112">
        <f t="shared" si="17"/>
        <v>387000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660000</v>
      </c>
      <c r="Q35" s="113">
        <f>$I35      +$K35      +$M35      +$O35</f>
        <v>0</v>
      </c>
      <c r="R35" s="58">
        <f>IF(($H35      =0),0,((($J35      -$H35      )/$H35      )*100))</f>
        <v>41.758241758241759</v>
      </c>
      <c r="S35" s="59">
        <f>IF(($I35      =0),0,((($K35      -$I35      )/$I35      )*100))</f>
        <v>0</v>
      </c>
      <c r="T35" s="58">
        <f>IF($E35   =0,0,($P35   /$E35   )*100)</f>
        <v>49.661399548532728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9960000</v>
      </c>
      <c r="C46" s="108"/>
      <c r="D46" s="108"/>
      <c r="E46" s="108">
        <f t="shared" si="26"/>
        <v>9960000</v>
      </c>
      <c r="F46" s="109">
        <v>9960000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8000000</v>
      </c>
      <c r="H53" s="109">
        <v>1348000</v>
      </c>
      <c r="I53" s="110"/>
      <c r="J53" s="109">
        <v>6385000</v>
      </c>
      <c r="K53" s="110"/>
      <c r="L53" s="109"/>
      <c r="M53" s="110"/>
      <c r="N53" s="109"/>
      <c r="O53" s="110"/>
      <c r="P53" s="109">
        <f t="shared" si="27"/>
        <v>7733000</v>
      </c>
      <c r="Q53" s="110">
        <f t="shared" si="28"/>
        <v>0</v>
      </c>
      <c r="R53" s="54">
        <f t="shared" si="29"/>
        <v>373.66468842729972</v>
      </c>
      <c r="S53" s="55">
        <f t="shared" si="30"/>
        <v>0</v>
      </c>
      <c r="T53" s="54">
        <f t="shared" si="31"/>
        <v>77.33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19960000</v>
      </c>
      <c r="C55" s="111">
        <f>SUM(C44:C54)</f>
        <v>0</v>
      </c>
      <c r="D55" s="111"/>
      <c r="E55" s="111">
        <f t="shared" si="26"/>
        <v>19960000</v>
      </c>
      <c r="F55" s="112">
        <f t="shared" ref="F55:O55" si="33">SUM(F44:F54)</f>
        <v>19960000</v>
      </c>
      <c r="G55" s="113">
        <f t="shared" si="33"/>
        <v>8000000</v>
      </c>
      <c r="H55" s="112">
        <f t="shared" si="33"/>
        <v>1348000</v>
      </c>
      <c r="I55" s="113">
        <f t="shared" si="33"/>
        <v>0</v>
      </c>
      <c r="J55" s="112">
        <f t="shared" si="33"/>
        <v>6385000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7733000</v>
      </c>
      <c r="Q55" s="113">
        <f t="shared" si="28"/>
        <v>0</v>
      </c>
      <c r="R55" s="58">
        <f t="shared" si="29"/>
        <v>373.66468842729972</v>
      </c>
      <c r="S55" s="59">
        <f t="shared" si="30"/>
        <v>0</v>
      </c>
      <c r="T55" s="58">
        <f>IF((+$E45+$E47+$E49+$E50+$E53) =0,0,(P55   /(+$E45+$E47+$E49+$E50+$E53) )*100)</f>
        <v>77.33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24289000</v>
      </c>
      <c r="C69" s="120">
        <f>SUM(C9:C16,C19:C25,C28:C31,C34,C37:C41,C44:C54,C57:C60,C63:C67)</f>
        <v>0</v>
      </c>
      <c r="D69" s="120"/>
      <c r="E69" s="120">
        <f t="shared" si="35"/>
        <v>24289000</v>
      </c>
      <c r="F69" s="121">
        <f t="shared" ref="F69:O69" si="43">SUM(F9:F16,F19:F25,F28:F31,F34,F37:F41,F44:F54,F57:F60,F63:F67)</f>
        <v>24289000</v>
      </c>
      <c r="G69" s="122">
        <f t="shared" si="43"/>
        <v>11930000</v>
      </c>
      <c r="H69" s="121">
        <f t="shared" si="43"/>
        <v>1786000</v>
      </c>
      <c r="I69" s="122">
        <f t="shared" si="43"/>
        <v>0</v>
      </c>
      <c r="J69" s="121">
        <f t="shared" si="43"/>
        <v>6867000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8653000</v>
      </c>
      <c r="Q69" s="122">
        <f t="shared" si="37"/>
        <v>0</v>
      </c>
      <c r="R69" s="67">
        <f t="shared" si="38"/>
        <v>284.49048152295632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60.388024286412168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12641000</v>
      </c>
      <c r="C71" s="108"/>
      <c r="D71" s="108"/>
      <c r="E71" s="108">
        <f>$B71      +$C71      +$D71</f>
        <v>12641000</v>
      </c>
      <c r="F71" s="109">
        <v>12641000</v>
      </c>
      <c r="G71" s="110">
        <v>3000000</v>
      </c>
      <c r="H71" s="109"/>
      <c r="I71" s="110"/>
      <c r="J71" s="109">
        <v>2907000</v>
      </c>
      <c r="K71" s="110"/>
      <c r="L71" s="109"/>
      <c r="M71" s="110"/>
      <c r="N71" s="109"/>
      <c r="O71" s="110"/>
      <c r="P71" s="109">
        <f>$H71      +$J71      +$L71      +$N71</f>
        <v>2907000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22.996598370382092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12641000</v>
      </c>
      <c r="C73" s="117">
        <f>SUM(C71:C72)</f>
        <v>0</v>
      </c>
      <c r="D73" s="117"/>
      <c r="E73" s="117">
        <f>$B73      +$C73      +$D73</f>
        <v>12641000</v>
      </c>
      <c r="F73" s="118">
        <f t="shared" ref="F73:O73" si="44">SUM(F71:F72)</f>
        <v>12641000</v>
      </c>
      <c r="G73" s="119">
        <f t="shared" si="44"/>
        <v>3000000</v>
      </c>
      <c r="H73" s="118">
        <f t="shared" si="44"/>
        <v>0</v>
      </c>
      <c r="I73" s="119">
        <f t="shared" si="44"/>
        <v>0</v>
      </c>
      <c r="J73" s="118">
        <f t="shared" si="44"/>
        <v>2907000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2907000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22.996598370382092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12641000</v>
      </c>
      <c r="C74" s="120">
        <f>SUM(C71:C72)</f>
        <v>0</v>
      </c>
      <c r="D74" s="120"/>
      <c r="E74" s="120">
        <f>$B74      +$C74      +$D74</f>
        <v>12641000</v>
      </c>
      <c r="F74" s="121">
        <f t="shared" ref="F74:O74" si="45">SUM(F71:F72)</f>
        <v>12641000</v>
      </c>
      <c r="G74" s="122">
        <f t="shared" si="45"/>
        <v>3000000</v>
      </c>
      <c r="H74" s="121">
        <f t="shared" si="45"/>
        <v>0</v>
      </c>
      <c r="I74" s="122">
        <f t="shared" si="45"/>
        <v>0</v>
      </c>
      <c r="J74" s="121">
        <f t="shared" si="45"/>
        <v>2907000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2907000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22.996598370382092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36930000</v>
      </c>
      <c r="C75" s="120">
        <f>SUM(C9:C16,C19:C25,C28:C31,C34,C37:C41,C44:C54,C57:C60,C63:C67,C71:C72)</f>
        <v>0</v>
      </c>
      <c r="D75" s="120"/>
      <c r="E75" s="120">
        <f>$B75      +$C75      +$D75</f>
        <v>36930000</v>
      </c>
      <c r="F75" s="121">
        <f t="shared" ref="F75:O75" si="46">SUM(F9:F16,F19:F25,F28:F31,F34,F37:F41,F44:F54,F57:F60,F63:F67,F71:F72)</f>
        <v>36930000</v>
      </c>
      <c r="G75" s="122">
        <f t="shared" si="46"/>
        <v>14930000</v>
      </c>
      <c r="H75" s="121">
        <f t="shared" si="46"/>
        <v>1786000</v>
      </c>
      <c r="I75" s="122">
        <f t="shared" si="46"/>
        <v>0</v>
      </c>
      <c r="J75" s="121">
        <f t="shared" si="46"/>
        <v>9774000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11560000</v>
      </c>
      <c r="Q75" s="122">
        <f>$I75      +$K75      +$M75      +$O75</f>
        <v>0</v>
      </c>
      <c r="R75" s="67">
        <f>IF(($H75      =0),0,((($J75      -$H75      )/$H75      )*100))</f>
        <v>447.25643896976487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42.862439747868002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4FQJHjN+wJbF47bqRh/viDFuMYedY5H+nos+F4L4dB/7SfYHfF5CrYWzLgjsESwxtas2mZslV/4d1fNpOPeAQ==" saltValue="JtvuVARciL53NuBaOOfJ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55000</v>
      </c>
      <c r="I10" s="110"/>
      <c r="J10" s="109"/>
      <c r="K10" s="110">
        <v>422802</v>
      </c>
      <c r="L10" s="109"/>
      <c r="M10" s="110"/>
      <c r="N10" s="109"/>
      <c r="O10" s="110"/>
      <c r="P10" s="109">
        <f t="shared" ref="P10:P17" si="1">$H10      +$J10      +$L10      +$N10</f>
        <v>55000</v>
      </c>
      <c r="Q10" s="110">
        <f t="shared" ref="Q10:Q17" si="2">$I10      +$K10      +$M10      +$O10</f>
        <v>422802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1.8333333333333333</v>
      </c>
      <c r="U10" s="56">
        <f t="shared" ref="U10:U16" si="6">IF(($E10      =0),0,(($Q10      /$E10      )*100))</f>
        <v>14.093400000000001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55000</v>
      </c>
      <c r="I17" s="113">
        <f t="shared" si="7"/>
        <v>0</v>
      </c>
      <c r="J17" s="112">
        <f t="shared" si="7"/>
        <v>0</v>
      </c>
      <c r="K17" s="113">
        <f t="shared" si="7"/>
        <v>422802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55000</v>
      </c>
      <c r="Q17" s="113">
        <f t="shared" si="2"/>
        <v>422802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1.8333333333333333</v>
      </c>
      <c r="U17" s="60">
        <f>IF((SUM($E9:$E14))=0,0,(Q17/(SUM($E9:$E14))*100))</f>
        <v>14.093400000000001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6500000</v>
      </c>
      <c r="H37" s="109"/>
      <c r="I37" s="110"/>
      <c r="J37" s="109">
        <v>4252000</v>
      </c>
      <c r="K37" s="110"/>
      <c r="L37" s="109"/>
      <c r="M37" s="110"/>
      <c r="N37" s="109"/>
      <c r="O37" s="110"/>
      <c r="P37" s="109">
        <f t="shared" ref="P37:P42" si="19">$H37      +$J37      +$L37      +$N37</f>
        <v>4252000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42.52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10000000</v>
      </c>
      <c r="C42" s="111">
        <f>SUM(C37:C41)</f>
        <v>0</v>
      </c>
      <c r="D42" s="111"/>
      <c r="E42" s="111">
        <f t="shared" si="18"/>
        <v>10000000</v>
      </c>
      <c r="F42" s="112">
        <f t="shared" ref="F42:O42" si="25">SUM(F37:F41)</f>
        <v>10000000</v>
      </c>
      <c r="G42" s="113">
        <f t="shared" si="25"/>
        <v>6500000</v>
      </c>
      <c r="H42" s="112">
        <f t="shared" si="25"/>
        <v>0</v>
      </c>
      <c r="I42" s="113">
        <f t="shared" si="25"/>
        <v>0</v>
      </c>
      <c r="J42" s="112">
        <f t="shared" si="25"/>
        <v>4252000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4252000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42.52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30000000</v>
      </c>
      <c r="C53" s="108"/>
      <c r="D53" s="108"/>
      <c r="E53" s="108">
        <f t="shared" si="26"/>
        <v>30000000</v>
      </c>
      <c r="F53" s="109">
        <v>30000000</v>
      </c>
      <c r="G53" s="110">
        <v>15000000</v>
      </c>
      <c r="H53" s="109"/>
      <c r="I53" s="110"/>
      <c r="J53" s="109"/>
      <c r="K53" s="110">
        <v>8830181</v>
      </c>
      <c r="L53" s="109"/>
      <c r="M53" s="110"/>
      <c r="N53" s="109"/>
      <c r="O53" s="110"/>
      <c r="P53" s="109">
        <f t="shared" si="27"/>
        <v>0</v>
      </c>
      <c r="Q53" s="110">
        <f t="shared" si="28"/>
        <v>8830181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29.433936666666664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30000000</v>
      </c>
      <c r="C55" s="111">
        <f>SUM(C44:C54)</f>
        <v>0</v>
      </c>
      <c r="D55" s="111"/>
      <c r="E55" s="111">
        <f t="shared" si="26"/>
        <v>30000000</v>
      </c>
      <c r="F55" s="112">
        <f t="shared" ref="F55:O55" si="33">SUM(F44:F54)</f>
        <v>30000000</v>
      </c>
      <c r="G55" s="113">
        <f t="shared" si="33"/>
        <v>15000000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8830181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8830181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29.433936666666664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43000000</v>
      </c>
      <c r="C69" s="120">
        <f>SUM(C9:C16,C19:C25,C28:C31,C34,C37:C41,C44:C54,C57:C60,C63:C67)</f>
        <v>0</v>
      </c>
      <c r="D69" s="120"/>
      <c r="E69" s="120">
        <f t="shared" si="35"/>
        <v>43000000</v>
      </c>
      <c r="F69" s="121">
        <f t="shared" ref="F69:O69" si="43">SUM(F9:F16,F19:F25,F28:F31,F34,F37:F41,F44:F54,F57:F60,F63:F67)</f>
        <v>43000000</v>
      </c>
      <c r="G69" s="122">
        <f t="shared" si="43"/>
        <v>24500000</v>
      </c>
      <c r="H69" s="121">
        <f t="shared" si="43"/>
        <v>55000</v>
      </c>
      <c r="I69" s="122">
        <f t="shared" si="43"/>
        <v>0</v>
      </c>
      <c r="J69" s="121">
        <f t="shared" si="43"/>
        <v>4252000</v>
      </c>
      <c r="K69" s="122">
        <f t="shared" si="43"/>
        <v>9252983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4307000</v>
      </c>
      <c r="Q69" s="122">
        <f t="shared" si="37"/>
        <v>9252983</v>
      </c>
      <c r="R69" s="67">
        <f t="shared" si="38"/>
        <v>7630.909090909091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10.016279069767442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21.518565116279071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23427000</v>
      </c>
      <c r="C71" s="108"/>
      <c r="D71" s="108"/>
      <c r="E71" s="108">
        <f>$B71      +$C71      +$D71</f>
        <v>23427000</v>
      </c>
      <c r="F71" s="109">
        <v>23427000</v>
      </c>
      <c r="G71" s="110">
        <v>20427000</v>
      </c>
      <c r="H71" s="109"/>
      <c r="I71" s="110"/>
      <c r="J71" s="109">
        <v>14758000</v>
      </c>
      <c r="K71" s="110">
        <v>26759583</v>
      </c>
      <c r="L71" s="109"/>
      <c r="M71" s="110"/>
      <c r="N71" s="109"/>
      <c r="O71" s="110"/>
      <c r="P71" s="109">
        <f>$H71      +$J71      +$L71      +$N71</f>
        <v>14758000</v>
      </c>
      <c r="Q71" s="110">
        <f>$I71      +$K71      +$M71      +$O71</f>
        <v>26759583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62.995688735220043</v>
      </c>
      <c r="U71" s="56">
        <f>IF(($E71      =0),0,(($Q71      /$E71      )*100))</f>
        <v>114.22539377641183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7793000</v>
      </c>
      <c r="C72" s="108"/>
      <c r="D72" s="108"/>
      <c r="E72" s="108">
        <f>$B72      +$C72      +$D72</f>
        <v>7793000</v>
      </c>
      <c r="F72" s="109">
        <v>7793000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31220000</v>
      </c>
      <c r="C73" s="117">
        <f>SUM(C71:C72)</f>
        <v>0</v>
      </c>
      <c r="D73" s="117"/>
      <c r="E73" s="117">
        <f>$B73      +$C73      +$D73</f>
        <v>31220000</v>
      </c>
      <c r="F73" s="118">
        <f t="shared" ref="F73:O73" si="44">SUM(F71:F72)</f>
        <v>31220000</v>
      </c>
      <c r="G73" s="119">
        <f t="shared" si="44"/>
        <v>20427000</v>
      </c>
      <c r="H73" s="118">
        <f t="shared" si="44"/>
        <v>0</v>
      </c>
      <c r="I73" s="119">
        <f t="shared" si="44"/>
        <v>0</v>
      </c>
      <c r="J73" s="118">
        <f t="shared" si="44"/>
        <v>14758000</v>
      </c>
      <c r="K73" s="119">
        <f t="shared" si="44"/>
        <v>26759583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14758000</v>
      </c>
      <c r="Q73" s="119">
        <f>$I73      +$K73      +$M73      +$O73</f>
        <v>26759583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62.995688735220043</v>
      </c>
      <c r="U73" s="65">
        <f>IF($E71   =0,0,($Q71   /$E71 )*100)</f>
        <v>114.22539377641183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31220000</v>
      </c>
      <c r="C74" s="120">
        <f>SUM(C71:C72)</f>
        <v>0</v>
      </c>
      <c r="D74" s="120"/>
      <c r="E74" s="120">
        <f>$B74      +$C74      +$D74</f>
        <v>31220000</v>
      </c>
      <c r="F74" s="121">
        <f t="shared" ref="F74:O74" si="45">SUM(F71:F72)</f>
        <v>31220000</v>
      </c>
      <c r="G74" s="122">
        <f t="shared" si="45"/>
        <v>20427000</v>
      </c>
      <c r="H74" s="121">
        <f t="shared" si="45"/>
        <v>0</v>
      </c>
      <c r="I74" s="122">
        <f t="shared" si="45"/>
        <v>0</v>
      </c>
      <c r="J74" s="121">
        <f t="shared" si="45"/>
        <v>14758000</v>
      </c>
      <c r="K74" s="122">
        <f t="shared" si="45"/>
        <v>26759583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14758000</v>
      </c>
      <c r="Q74" s="122">
        <f>$I74      +$K74      +$M74      +$O74</f>
        <v>26759583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62.995688735220043</v>
      </c>
      <c r="U74" s="71">
        <f>IF($E71   =0,0,($Q71   /$E71 )*100)</f>
        <v>114.22539377641183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74220000</v>
      </c>
      <c r="C75" s="120">
        <f>SUM(C9:C16,C19:C25,C28:C31,C34,C37:C41,C44:C54,C57:C60,C63:C67,C71:C72)</f>
        <v>0</v>
      </c>
      <c r="D75" s="120"/>
      <c r="E75" s="120">
        <f>$B75      +$C75      +$D75</f>
        <v>74220000</v>
      </c>
      <c r="F75" s="121">
        <f t="shared" ref="F75:O75" si="46">SUM(F9:F16,F19:F25,F28:F31,F34,F37:F41,F44:F54,F57:F60,F63:F67,F71:F72)</f>
        <v>74220000</v>
      </c>
      <c r="G75" s="122">
        <f t="shared" si="46"/>
        <v>44927000</v>
      </c>
      <c r="H75" s="121">
        <f t="shared" si="46"/>
        <v>55000</v>
      </c>
      <c r="I75" s="122">
        <f t="shared" si="46"/>
        <v>0</v>
      </c>
      <c r="J75" s="121">
        <f t="shared" si="46"/>
        <v>19010000</v>
      </c>
      <c r="K75" s="122">
        <f t="shared" si="46"/>
        <v>36012566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19065000</v>
      </c>
      <c r="Q75" s="122">
        <f>$I75      +$K75      +$M75      +$O75</f>
        <v>36012566</v>
      </c>
      <c r="R75" s="67">
        <f>IF(($H75      =0),0,((($J75      -$H75      )/$H75      )*100))</f>
        <v>34463.63636363636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28.700678940792145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54.213747421982028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W5ZiPQnbi2oGnhHQCfLcsqERZ0h1FCV+2b2a4BrvzbtaCUUyW0BlTNXREbW/p6k9e02z9qx4xSkBOPOMSTFSw==" saltValue="8Nt0wHZ38d6Ka+Yf6s7R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117000</v>
      </c>
      <c r="I10" s="110">
        <v>150483</v>
      </c>
      <c r="J10" s="109">
        <v>86000</v>
      </c>
      <c r="K10" s="110">
        <v>127688</v>
      </c>
      <c r="L10" s="109"/>
      <c r="M10" s="110"/>
      <c r="N10" s="109"/>
      <c r="O10" s="110"/>
      <c r="P10" s="109">
        <f t="shared" ref="P10:P17" si="1">$H10      +$J10      +$L10      +$N10</f>
        <v>203000</v>
      </c>
      <c r="Q10" s="110">
        <f t="shared" ref="Q10:Q17" si="2">$I10      +$K10      +$M10      +$O10</f>
        <v>278171</v>
      </c>
      <c r="R10" s="54">
        <f t="shared" ref="R10:R17" si="3">IF(($H10      =0),0,((($J10      -$H10      )/$H10      )*100))</f>
        <v>-26.495726495726498</v>
      </c>
      <c r="S10" s="55">
        <f t="shared" ref="S10:S17" si="4">IF(($I10      =0),0,((($K10      -$I10      )/$I10      )*100))</f>
        <v>-15.147890459387439</v>
      </c>
      <c r="T10" s="54">
        <f t="shared" ref="T10:T16" si="5">IF(($E10      =0),0,(($P10      /$E10      )*100))</f>
        <v>20.3</v>
      </c>
      <c r="U10" s="56">
        <f t="shared" ref="U10:U16" si="6">IF(($E10      =0),0,(($Q10      /$E10      )*100))</f>
        <v>27.8171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117000</v>
      </c>
      <c r="I17" s="113">
        <f t="shared" si="7"/>
        <v>150483</v>
      </c>
      <c r="J17" s="112">
        <f t="shared" si="7"/>
        <v>86000</v>
      </c>
      <c r="K17" s="113">
        <f t="shared" si="7"/>
        <v>127688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203000</v>
      </c>
      <c r="Q17" s="113">
        <f t="shared" si="2"/>
        <v>278171</v>
      </c>
      <c r="R17" s="58">
        <f t="shared" si="3"/>
        <v>-26.495726495726498</v>
      </c>
      <c r="S17" s="59">
        <f t="shared" si="4"/>
        <v>-15.147890459387439</v>
      </c>
      <c r="T17" s="58">
        <f>IF((SUM($E9:$E14))=0,0,(P17/(SUM($E9:$E14))*100))</f>
        <v>20.3</v>
      </c>
      <c r="U17" s="60">
        <f>IF((SUM($E9:$E14))=0,0,(Q17/(SUM($E9:$E14))*100))</f>
        <v>27.8171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2955000</v>
      </c>
      <c r="C31" s="108"/>
      <c r="D31" s="108"/>
      <c r="E31" s="108">
        <f>$B31      +$C31      +$D31</f>
        <v>2955000</v>
      </c>
      <c r="F31" s="109">
        <v>2955000</v>
      </c>
      <c r="G31" s="110">
        <v>2069000</v>
      </c>
      <c r="H31" s="109">
        <v>22000</v>
      </c>
      <c r="I31" s="110">
        <v>341588</v>
      </c>
      <c r="J31" s="109">
        <v>1273000</v>
      </c>
      <c r="K31" s="110">
        <v>954156</v>
      </c>
      <c r="L31" s="109"/>
      <c r="M31" s="110"/>
      <c r="N31" s="109"/>
      <c r="O31" s="110"/>
      <c r="P31" s="109">
        <f>$H31      +$J31      +$L31      +$N31</f>
        <v>1295000</v>
      </c>
      <c r="Q31" s="110">
        <f>$I31      +$K31      +$M31      +$O31</f>
        <v>1295744</v>
      </c>
      <c r="R31" s="54">
        <f>IF(($H31      =0),0,((($J31      -$H31      )/$H31      )*100))</f>
        <v>5686.3636363636369</v>
      </c>
      <c r="S31" s="55">
        <f>IF(($I31      =0),0,((($K31      -$I31      )/$I31      )*100))</f>
        <v>179.32948464231765</v>
      </c>
      <c r="T31" s="54">
        <f>IF(($E31      =0),0,(($P31      /$E31      )*100))</f>
        <v>43.824027072758035</v>
      </c>
      <c r="U31" s="56">
        <f>IF(($E31      =0),0,(($Q31      /$E31      )*100))</f>
        <v>43.849204737732656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2955000</v>
      </c>
      <c r="C32" s="111">
        <f>SUM(C28:C31)</f>
        <v>0</v>
      </c>
      <c r="D32" s="111"/>
      <c r="E32" s="111">
        <f>$B32      +$C32      +$D32</f>
        <v>2955000</v>
      </c>
      <c r="F32" s="112">
        <f t="shared" ref="F32:O32" si="16">SUM(F28:F31)</f>
        <v>2955000</v>
      </c>
      <c r="G32" s="113">
        <f t="shared" si="16"/>
        <v>2069000</v>
      </c>
      <c r="H32" s="112">
        <f t="shared" si="16"/>
        <v>22000</v>
      </c>
      <c r="I32" s="113">
        <f t="shared" si="16"/>
        <v>341588</v>
      </c>
      <c r="J32" s="112">
        <f t="shared" si="16"/>
        <v>1273000</v>
      </c>
      <c r="K32" s="113">
        <f t="shared" si="16"/>
        <v>954156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1295000</v>
      </c>
      <c r="Q32" s="113">
        <f>$I32      +$K32      +$M32      +$O32</f>
        <v>1295744</v>
      </c>
      <c r="R32" s="58">
        <f>IF(($H32      =0),0,((($J32      -$H32      )/$H32      )*100))</f>
        <v>5686.3636363636369</v>
      </c>
      <c r="S32" s="59">
        <f>IF(($I32      =0),0,((($K32      -$I32      )/$I32      )*100))</f>
        <v>179.32948464231765</v>
      </c>
      <c r="T32" s="58">
        <f>IF($E32   =0,0,($P32   /$E32   )*100)</f>
        <v>43.824027072758035</v>
      </c>
      <c r="U32" s="60">
        <f>IF($E32   =0,0,($Q32   /$E32   )*100)</f>
        <v>43.849204737732656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1395000</v>
      </c>
      <c r="C34" s="108"/>
      <c r="D34" s="108"/>
      <c r="E34" s="108">
        <f>$B34      +$C34      +$D34</f>
        <v>1395000</v>
      </c>
      <c r="F34" s="109">
        <v>1395000</v>
      </c>
      <c r="G34" s="110">
        <v>977000</v>
      </c>
      <c r="H34" s="109">
        <v>188000</v>
      </c>
      <c r="I34" s="110"/>
      <c r="J34" s="109">
        <v>469000</v>
      </c>
      <c r="K34" s="110"/>
      <c r="L34" s="109"/>
      <c r="M34" s="110"/>
      <c r="N34" s="109"/>
      <c r="O34" s="110"/>
      <c r="P34" s="109">
        <f>$H34      +$J34      +$L34      +$N34</f>
        <v>657000</v>
      </c>
      <c r="Q34" s="110">
        <f>$I34      +$K34      +$M34      +$O34</f>
        <v>0</v>
      </c>
      <c r="R34" s="54">
        <f>IF(($H34      =0),0,((($J34      -$H34      )/$H34      )*100))</f>
        <v>149.468085106383</v>
      </c>
      <c r="S34" s="55">
        <f>IF(($I34      =0),0,((($K34      -$I34      )/$I34      )*100))</f>
        <v>0</v>
      </c>
      <c r="T34" s="54">
        <f>IF(($E34      =0),0,(($P34      /$E34      )*100))</f>
        <v>47.096774193548384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1395000</v>
      </c>
      <c r="C35" s="111">
        <f>C34</f>
        <v>0</v>
      </c>
      <c r="D35" s="111"/>
      <c r="E35" s="111">
        <f>$B35      +$C35      +$D35</f>
        <v>1395000</v>
      </c>
      <c r="F35" s="112">
        <f t="shared" ref="F35:O35" si="17">F34</f>
        <v>1395000</v>
      </c>
      <c r="G35" s="113">
        <f t="shared" si="17"/>
        <v>977000</v>
      </c>
      <c r="H35" s="112">
        <f t="shared" si="17"/>
        <v>188000</v>
      </c>
      <c r="I35" s="113">
        <f t="shared" si="17"/>
        <v>0</v>
      </c>
      <c r="J35" s="112">
        <f t="shared" si="17"/>
        <v>469000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657000</v>
      </c>
      <c r="Q35" s="113">
        <f>$I35      +$K35      +$M35      +$O35</f>
        <v>0</v>
      </c>
      <c r="R35" s="58">
        <f>IF(($H35      =0),0,((($J35      -$H35      )/$H35      )*100))</f>
        <v>149.468085106383</v>
      </c>
      <c r="S35" s="59">
        <f>IF(($I35      =0),0,((($K35      -$I35      )/$I35      )*100))</f>
        <v>0</v>
      </c>
      <c r="T35" s="58">
        <f>IF($E35   =0,0,($P35   /$E35   )*100)</f>
        <v>47.096774193548384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802000</v>
      </c>
      <c r="K40" s="110">
        <v>2510600</v>
      </c>
      <c r="L40" s="109"/>
      <c r="M40" s="110"/>
      <c r="N40" s="109"/>
      <c r="O40" s="110"/>
      <c r="P40" s="109">
        <f t="shared" si="19"/>
        <v>802000</v>
      </c>
      <c r="Q40" s="110">
        <f t="shared" si="20"/>
        <v>2510600</v>
      </c>
      <c r="R40" s="54">
        <f t="shared" si="21"/>
        <v>0</v>
      </c>
      <c r="S40" s="55">
        <f t="shared" si="22"/>
        <v>0</v>
      </c>
      <c r="T40" s="54">
        <f t="shared" si="23"/>
        <v>20.05</v>
      </c>
      <c r="U40" s="56">
        <f t="shared" si="24"/>
        <v>62.765000000000001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2600000</v>
      </c>
      <c r="H42" s="112">
        <f t="shared" si="25"/>
        <v>0</v>
      </c>
      <c r="I42" s="113">
        <f t="shared" si="25"/>
        <v>0</v>
      </c>
      <c r="J42" s="112">
        <f t="shared" si="25"/>
        <v>802000</v>
      </c>
      <c r="K42" s="113">
        <f t="shared" si="25"/>
        <v>2510600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802000</v>
      </c>
      <c r="Q42" s="113">
        <f t="shared" si="20"/>
        <v>2510600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20.05</v>
      </c>
      <c r="U42" s="60">
        <f>IF((+$E37+$E40) =0,0,(Q42   /(+$E37+$E40) )*100)</f>
        <v>62.765000000000001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9350000</v>
      </c>
      <c r="C69" s="120">
        <f>SUM(C9:C16,C19:C25,C28:C31,C34,C37:C41,C44:C54,C57:C60,C63:C67)</f>
        <v>0</v>
      </c>
      <c r="D69" s="120"/>
      <c r="E69" s="120">
        <f t="shared" si="35"/>
        <v>9350000</v>
      </c>
      <c r="F69" s="121">
        <f t="shared" ref="F69:O69" si="43">SUM(F9:F16,F19:F25,F28:F31,F34,F37:F41,F44:F54,F57:F60,F63:F67)</f>
        <v>9350000</v>
      </c>
      <c r="G69" s="122">
        <f t="shared" si="43"/>
        <v>6646000</v>
      </c>
      <c r="H69" s="121">
        <f t="shared" si="43"/>
        <v>327000</v>
      </c>
      <c r="I69" s="122">
        <f t="shared" si="43"/>
        <v>492071</v>
      </c>
      <c r="J69" s="121">
        <f t="shared" si="43"/>
        <v>2630000</v>
      </c>
      <c r="K69" s="122">
        <f t="shared" si="43"/>
        <v>3592444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2957000</v>
      </c>
      <c r="Q69" s="122">
        <f t="shared" si="37"/>
        <v>4084515</v>
      </c>
      <c r="R69" s="67">
        <f t="shared" si="38"/>
        <v>704.28134556574923</v>
      </c>
      <c r="S69" s="68">
        <f t="shared" si="39"/>
        <v>630.06618963523556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31.625668449197864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43.684652406417115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9350000</v>
      </c>
      <c r="C75" s="120">
        <f>SUM(C9:C16,C19:C25,C28:C31,C34,C37:C41,C44:C54,C57:C60,C63:C67,C71:C72)</f>
        <v>0</v>
      </c>
      <c r="D75" s="120"/>
      <c r="E75" s="120">
        <f>$B75      +$C75      +$D75</f>
        <v>9350000</v>
      </c>
      <c r="F75" s="121">
        <f t="shared" ref="F75:O75" si="46">SUM(F9:F16,F19:F25,F28:F31,F34,F37:F41,F44:F54,F57:F60,F63:F67,F71:F72)</f>
        <v>9350000</v>
      </c>
      <c r="G75" s="122">
        <f t="shared" si="46"/>
        <v>6646000</v>
      </c>
      <c r="H75" s="121">
        <f t="shared" si="46"/>
        <v>327000</v>
      </c>
      <c r="I75" s="122">
        <f t="shared" si="46"/>
        <v>492071</v>
      </c>
      <c r="J75" s="121">
        <f t="shared" si="46"/>
        <v>2630000</v>
      </c>
      <c r="K75" s="122">
        <f t="shared" si="46"/>
        <v>3592444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2957000</v>
      </c>
      <c r="Q75" s="122">
        <f>$I75      +$K75      +$M75      +$O75</f>
        <v>4084515</v>
      </c>
      <c r="R75" s="67">
        <f>IF(($H75      =0),0,((($J75      -$H75      )/$H75      )*100))</f>
        <v>704.28134556574923</v>
      </c>
      <c r="S75" s="68">
        <f>IF(($I75      =0),0,((($K75      -$I75      )/$I75      )*100))</f>
        <v>630.06618963523556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31.625668449197864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43.684652406417115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/TTswmNx0M64Nb6lljsLkXYQICERBGN/7J24uPRZbdJGjT/exXe6y3Hr5TxHx14SrJY9Vl094hta5kJFXaQ5w==" saltValue="enubpiap9BEfmAfbIv0F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/>
      <c r="I10" s="110">
        <v>2233753</v>
      </c>
      <c r="J10" s="109"/>
      <c r="K10" s="110">
        <v>1236272</v>
      </c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3470025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-44.654937228959511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173.50125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0</v>
      </c>
      <c r="I17" s="113">
        <f t="shared" si="7"/>
        <v>2233753</v>
      </c>
      <c r="J17" s="112">
        <f t="shared" si="7"/>
        <v>0</v>
      </c>
      <c r="K17" s="113">
        <f t="shared" si="7"/>
        <v>1236272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3470025</v>
      </c>
      <c r="R17" s="58">
        <f t="shared" si="3"/>
        <v>0</v>
      </c>
      <c r="S17" s="59">
        <f t="shared" si="4"/>
        <v>-44.654937228959511</v>
      </c>
      <c r="T17" s="58">
        <f>IF((SUM($E9:$E14))=0,0,(P17/(SUM($E9:$E14))*100))</f>
        <v>0</v>
      </c>
      <c r="U17" s="60">
        <f>IF((SUM($E9:$E14))=0,0,(Q17/(SUM($E9:$E14))*100))</f>
        <v>173.50125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1378000</v>
      </c>
      <c r="C34" s="108"/>
      <c r="D34" s="108"/>
      <c r="E34" s="108">
        <f>$B34      +$C34      +$D34</f>
        <v>1378000</v>
      </c>
      <c r="F34" s="109">
        <v>1378000</v>
      </c>
      <c r="G34" s="110">
        <v>965000</v>
      </c>
      <c r="H34" s="109">
        <v>118000</v>
      </c>
      <c r="I34" s="110">
        <v>351543</v>
      </c>
      <c r="J34" s="109">
        <v>500000</v>
      </c>
      <c r="K34" s="110">
        <v>345391</v>
      </c>
      <c r="L34" s="109"/>
      <c r="M34" s="110"/>
      <c r="N34" s="109"/>
      <c r="O34" s="110"/>
      <c r="P34" s="109">
        <f>$H34      +$J34      +$L34      +$N34</f>
        <v>618000</v>
      </c>
      <c r="Q34" s="110">
        <f>$I34      +$K34      +$M34      +$O34</f>
        <v>696934</v>
      </c>
      <c r="R34" s="54">
        <f>IF(($H34      =0),0,((($J34      -$H34      )/$H34      )*100))</f>
        <v>323.72881355932202</v>
      </c>
      <c r="S34" s="55">
        <f>IF(($I34      =0),0,((($K34      -$I34      )/$I34      )*100))</f>
        <v>-1.7499992888494438</v>
      </c>
      <c r="T34" s="54">
        <f>IF(($E34      =0),0,(($P34      /$E34      )*100))</f>
        <v>44.847605224963715</v>
      </c>
      <c r="U34" s="56">
        <f>IF(($E34      =0),0,(($Q34      /$E34      )*100))</f>
        <v>50.575761973875174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1378000</v>
      </c>
      <c r="C35" s="111">
        <f>C34</f>
        <v>0</v>
      </c>
      <c r="D35" s="111"/>
      <c r="E35" s="111">
        <f>$B35      +$C35      +$D35</f>
        <v>1378000</v>
      </c>
      <c r="F35" s="112">
        <f t="shared" ref="F35:O35" si="17">F34</f>
        <v>1378000</v>
      </c>
      <c r="G35" s="113">
        <f t="shared" si="17"/>
        <v>965000</v>
      </c>
      <c r="H35" s="112">
        <f t="shared" si="17"/>
        <v>118000</v>
      </c>
      <c r="I35" s="113">
        <f t="shared" si="17"/>
        <v>351543</v>
      </c>
      <c r="J35" s="112">
        <f t="shared" si="17"/>
        <v>500000</v>
      </c>
      <c r="K35" s="113">
        <f t="shared" si="17"/>
        <v>345391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618000</v>
      </c>
      <c r="Q35" s="113">
        <f>$I35      +$K35      +$M35      +$O35</f>
        <v>696934</v>
      </c>
      <c r="R35" s="58">
        <f>IF(($H35      =0),0,((($J35      -$H35      )/$H35      )*100))</f>
        <v>323.72881355932202</v>
      </c>
      <c r="S35" s="59">
        <f>IF(($I35      =0),0,((($K35      -$I35      )/$I35      )*100))</f>
        <v>-1.7499992888494438</v>
      </c>
      <c r="T35" s="58">
        <f>IF($E35   =0,0,($P35   /$E35   )*100)</f>
        <v>44.847605224963715</v>
      </c>
      <c r="U35" s="60">
        <f>IF($E35   =0,0,($Q35   /$E35   )*100)</f>
        <v>50.575761973875174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10392000</v>
      </c>
      <c r="C53" s="108"/>
      <c r="D53" s="108"/>
      <c r="E53" s="108">
        <f t="shared" si="26"/>
        <v>10392000</v>
      </c>
      <c r="F53" s="109">
        <v>10392000</v>
      </c>
      <c r="G53" s="110">
        <v>8314000</v>
      </c>
      <c r="H53" s="109">
        <v>4381000</v>
      </c>
      <c r="I53" s="110">
        <v>4019835</v>
      </c>
      <c r="J53" s="109">
        <v>3933000</v>
      </c>
      <c r="K53" s="110">
        <v>3598905</v>
      </c>
      <c r="L53" s="109"/>
      <c r="M53" s="110"/>
      <c r="N53" s="109"/>
      <c r="O53" s="110"/>
      <c r="P53" s="109">
        <f t="shared" si="27"/>
        <v>8314000</v>
      </c>
      <c r="Q53" s="110">
        <f t="shared" si="28"/>
        <v>7618740</v>
      </c>
      <c r="R53" s="54">
        <f t="shared" si="29"/>
        <v>-10.225975804610819</v>
      </c>
      <c r="S53" s="55">
        <f t="shared" si="30"/>
        <v>-10.471325315591312</v>
      </c>
      <c r="T53" s="54">
        <f t="shared" si="31"/>
        <v>80.003849114703613</v>
      </c>
      <c r="U53" s="56">
        <f t="shared" si="32"/>
        <v>73.3135103926097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10392000</v>
      </c>
      <c r="C55" s="111">
        <f>SUM(C44:C54)</f>
        <v>0</v>
      </c>
      <c r="D55" s="111"/>
      <c r="E55" s="111">
        <f t="shared" si="26"/>
        <v>10392000</v>
      </c>
      <c r="F55" s="112">
        <f t="shared" ref="F55:O55" si="33">SUM(F44:F54)</f>
        <v>10392000</v>
      </c>
      <c r="G55" s="113">
        <f t="shared" si="33"/>
        <v>8314000</v>
      </c>
      <c r="H55" s="112">
        <f t="shared" si="33"/>
        <v>4381000</v>
      </c>
      <c r="I55" s="113">
        <f t="shared" si="33"/>
        <v>4019835</v>
      </c>
      <c r="J55" s="112">
        <f t="shared" si="33"/>
        <v>3933000</v>
      </c>
      <c r="K55" s="113">
        <f t="shared" si="33"/>
        <v>3598905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8314000</v>
      </c>
      <c r="Q55" s="113">
        <f t="shared" si="28"/>
        <v>7618740</v>
      </c>
      <c r="R55" s="58">
        <f t="shared" si="29"/>
        <v>-10.225975804610819</v>
      </c>
      <c r="S55" s="59">
        <f t="shared" si="30"/>
        <v>-10.471325315591312</v>
      </c>
      <c r="T55" s="58">
        <f>IF((+$E45+$E47+$E49+$E50+$E53) =0,0,(P55   /(+$E45+$E47+$E49+$E50+$E53) )*100)</f>
        <v>80.003849114703613</v>
      </c>
      <c r="U55" s="60">
        <f>IF((+$E45+$E47+$E49+$E50+$E53) =0,0,(Q55   /(+$E45+$E47+$E49+$E50+$E53) )*100)</f>
        <v>73.3135103926097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13770000</v>
      </c>
      <c r="C69" s="120">
        <f>SUM(C9:C16,C19:C25,C28:C31,C34,C37:C41,C44:C54,C57:C60,C63:C67)</f>
        <v>0</v>
      </c>
      <c r="D69" s="120"/>
      <c r="E69" s="120">
        <f t="shared" si="35"/>
        <v>13770000</v>
      </c>
      <c r="F69" s="121">
        <f t="shared" ref="F69:O69" si="43">SUM(F9:F16,F19:F25,F28:F31,F34,F37:F41,F44:F54,F57:F60,F63:F67)</f>
        <v>13770000</v>
      </c>
      <c r="G69" s="122">
        <f t="shared" si="43"/>
        <v>11279000</v>
      </c>
      <c r="H69" s="121">
        <f t="shared" si="43"/>
        <v>4499000</v>
      </c>
      <c r="I69" s="122">
        <f t="shared" si="43"/>
        <v>6605131</v>
      </c>
      <c r="J69" s="121">
        <f t="shared" si="43"/>
        <v>4433000</v>
      </c>
      <c r="K69" s="122">
        <f t="shared" si="43"/>
        <v>5180568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8932000</v>
      </c>
      <c r="Q69" s="122">
        <f t="shared" si="37"/>
        <v>11785699</v>
      </c>
      <c r="R69" s="67">
        <f t="shared" si="38"/>
        <v>-1.4669926650366749</v>
      </c>
      <c r="S69" s="68">
        <f t="shared" si="39"/>
        <v>-21.567520765295949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64.865649963689179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85.58968046477851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13559000</v>
      </c>
      <c r="C71" s="108"/>
      <c r="D71" s="108"/>
      <c r="E71" s="108">
        <f>$B71      +$C71      +$D71</f>
        <v>13559000</v>
      </c>
      <c r="F71" s="109">
        <v>13559000</v>
      </c>
      <c r="G71" s="110">
        <v>13459000</v>
      </c>
      <c r="H71" s="109">
        <v>13295000</v>
      </c>
      <c r="I71" s="110">
        <v>12687815</v>
      </c>
      <c r="J71" s="109">
        <v>164000</v>
      </c>
      <c r="K71" s="110">
        <v>430478</v>
      </c>
      <c r="L71" s="109"/>
      <c r="M71" s="110"/>
      <c r="N71" s="109"/>
      <c r="O71" s="110"/>
      <c r="P71" s="109">
        <f>$H71      +$J71      +$L71      +$N71</f>
        <v>13459000</v>
      </c>
      <c r="Q71" s="110">
        <f>$I71      +$K71      +$M71      +$O71</f>
        <v>13118293</v>
      </c>
      <c r="R71" s="54">
        <f>IF(($H71      =0),0,((($J71      -$H71      )/$H71      )*100))</f>
        <v>-98.766453553967665</v>
      </c>
      <c r="S71" s="55">
        <f>IF(($I71      =0),0,((($K71      -$I71      )/$I71      )*100))</f>
        <v>-96.607154186910833</v>
      </c>
      <c r="T71" s="54">
        <f>IF(($E71      =0),0,(($P71      /$E71      )*100))</f>
        <v>99.262482483958991</v>
      </c>
      <c r="U71" s="56">
        <f>IF(($E71      =0),0,(($Q71      /$E71      )*100))</f>
        <v>96.749708680581165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13559000</v>
      </c>
      <c r="C73" s="117">
        <f>SUM(C71:C72)</f>
        <v>0</v>
      </c>
      <c r="D73" s="117"/>
      <c r="E73" s="117">
        <f>$B73      +$C73      +$D73</f>
        <v>13559000</v>
      </c>
      <c r="F73" s="118">
        <f t="shared" ref="F73:O73" si="44">SUM(F71:F72)</f>
        <v>13559000</v>
      </c>
      <c r="G73" s="119">
        <f t="shared" si="44"/>
        <v>13459000</v>
      </c>
      <c r="H73" s="118">
        <f t="shared" si="44"/>
        <v>13295000</v>
      </c>
      <c r="I73" s="119">
        <f t="shared" si="44"/>
        <v>12687815</v>
      </c>
      <c r="J73" s="118">
        <f t="shared" si="44"/>
        <v>164000</v>
      </c>
      <c r="K73" s="119">
        <f t="shared" si="44"/>
        <v>430478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13459000</v>
      </c>
      <c r="Q73" s="119">
        <f>$I73      +$K73      +$M73      +$O73</f>
        <v>13118293</v>
      </c>
      <c r="R73" s="63">
        <f>IF(($H73      =0),0,((($J73      -$H73      )/$H73      )*100))</f>
        <v>-98.766453553967665</v>
      </c>
      <c r="S73" s="64">
        <f>IF(($I73      =0),0,((($K73      -$I73      )/$I73      )*100))</f>
        <v>-96.607154186910833</v>
      </c>
      <c r="T73" s="63">
        <f>IF(($E71      =0),0,(($P71      /$E71      )*100))</f>
        <v>99.262482483958991</v>
      </c>
      <c r="U73" s="65">
        <f>IF($E71   =0,0,($Q71   /$E71 )*100)</f>
        <v>96.749708680581165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13559000</v>
      </c>
      <c r="C74" s="120">
        <f>SUM(C71:C72)</f>
        <v>0</v>
      </c>
      <c r="D74" s="120"/>
      <c r="E74" s="120">
        <f>$B74      +$C74      +$D74</f>
        <v>13559000</v>
      </c>
      <c r="F74" s="121">
        <f t="shared" ref="F74:O74" si="45">SUM(F71:F72)</f>
        <v>13559000</v>
      </c>
      <c r="G74" s="122">
        <f t="shared" si="45"/>
        <v>13459000</v>
      </c>
      <c r="H74" s="121">
        <f t="shared" si="45"/>
        <v>13295000</v>
      </c>
      <c r="I74" s="122">
        <f t="shared" si="45"/>
        <v>12687815</v>
      </c>
      <c r="J74" s="121">
        <f t="shared" si="45"/>
        <v>164000</v>
      </c>
      <c r="K74" s="122">
        <f t="shared" si="45"/>
        <v>430478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13459000</v>
      </c>
      <c r="Q74" s="122">
        <f>$I74      +$K74      +$M74      +$O74</f>
        <v>13118293</v>
      </c>
      <c r="R74" s="67">
        <f>IF(($H74      =0),0,((($J74      -$H74      )/$H74      )*100))</f>
        <v>-98.766453553967665</v>
      </c>
      <c r="S74" s="68">
        <f>IF(($I74      =0),0,((($K74      -$I74      )/$I74      )*100))</f>
        <v>-96.607154186910833</v>
      </c>
      <c r="T74" s="67">
        <f>IF(($E71      =0),0,(($P71      /$E71      )*100))</f>
        <v>99.262482483958991</v>
      </c>
      <c r="U74" s="71">
        <f>IF($E71   =0,0,($Q71   /$E71 )*100)</f>
        <v>96.749708680581165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27329000</v>
      </c>
      <c r="C75" s="120">
        <f>SUM(C9:C16,C19:C25,C28:C31,C34,C37:C41,C44:C54,C57:C60,C63:C67,C71:C72)</f>
        <v>0</v>
      </c>
      <c r="D75" s="120"/>
      <c r="E75" s="120">
        <f>$B75      +$C75      +$D75</f>
        <v>27329000</v>
      </c>
      <c r="F75" s="121">
        <f t="shared" ref="F75:O75" si="46">SUM(F9:F16,F19:F25,F28:F31,F34,F37:F41,F44:F54,F57:F60,F63:F67,F71:F72)</f>
        <v>27329000</v>
      </c>
      <c r="G75" s="122">
        <f t="shared" si="46"/>
        <v>24738000</v>
      </c>
      <c r="H75" s="121">
        <f t="shared" si="46"/>
        <v>17794000</v>
      </c>
      <c r="I75" s="122">
        <f t="shared" si="46"/>
        <v>19292946</v>
      </c>
      <c r="J75" s="121">
        <f t="shared" si="46"/>
        <v>4597000</v>
      </c>
      <c r="K75" s="122">
        <f t="shared" si="46"/>
        <v>5611046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22391000</v>
      </c>
      <c r="Q75" s="122">
        <f>$I75      +$K75      +$M75      +$O75</f>
        <v>24903992</v>
      </c>
      <c r="R75" s="67">
        <f>IF(($H75      =0),0,((($J75      -$H75      )/$H75      )*100))</f>
        <v>-74.165449027762165</v>
      </c>
      <c r="S75" s="68">
        <f>IF(($I75      =0),0,((($K75      -$I75      )/$I75      )*100))</f>
        <v>-70.916593038719952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81.931281788576243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91.126612755680782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i6kr6SrtZTu4My1SJOpFuUfv4nlk+nN7RE6FBdovWJARXh2ZTv+PLuPtEevMDZWI79JUOvXELXYFLo0nDyBoQ==" saltValue="UbKggq0FkWtX7Tg4KaXQk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126000</v>
      </c>
      <c r="I10" s="110">
        <v>85000</v>
      </c>
      <c r="J10" s="109">
        <v>346000</v>
      </c>
      <c r="K10" s="110">
        <v>379512</v>
      </c>
      <c r="L10" s="109"/>
      <c r="M10" s="110"/>
      <c r="N10" s="109"/>
      <c r="O10" s="110"/>
      <c r="P10" s="109">
        <f t="shared" ref="P10:P17" si="1">$H10      +$J10      +$L10      +$N10</f>
        <v>472000</v>
      </c>
      <c r="Q10" s="110">
        <f t="shared" ref="Q10:Q17" si="2">$I10      +$K10      +$M10      +$O10</f>
        <v>464512</v>
      </c>
      <c r="R10" s="54">
        <f t="shared" ref="R10:R17" si="3">IF(($H10      =0),0,((($J10      -$H10      )/$H10      )*100))</f>
        <v>174.60317460317461</v>
      </c>
      <c r="S10" s="55">
        <f t="shared" ref="S10:S17" si="4">IF(($I10      =0),0,((($K10      -$I10      )/$I10      )*100))</f>
        <v>346.48470588235296</v>
      </c>
      <c r="T10" s="54">
        <f t="shared" ref="T10:T16" si="5">IF(($E10      =0),0,(($P10      /$E10      )*100))</f>
        <v>47.199999999999996</v>
      </c>
      <c r="U10" s="56">
        <f t="shared" ref="U10:U16" si="6">IF(($E10      =0),0,(($Q10      /$E10      )*100))</f>
        <v>46.4512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4700000</v>
      </c>
      <c r="C11" s="108"/>
      <c r="D11" s="108"/>
      <c r="E11" s="108">
        <f t="shared" si="0"/>
        <v>4700000</v>
      </c>
      <c r="F11" s="109">
        <v>4700000</v>
      </c>
      <c r="G11" s="110">
        <v>2700000</v>
      </c>
      <c r="H11" s="109">
        <v>1439000</v>
      </c>
      <c r="I11" s="110">
        <v>662595</v>
      </c>
      <c r="J11" s="109">
        <v>906000</v>
      </c>
      <c r="K11" s="110">
        <v>891864</v>
      </c>
      <c r="L11" s="109"/>
      <c r="M11" s="110"/>
      <c r="N11" s="109"/>
      <c r="O11" s="110"/>
      <c r="P11" s="109">
        <f t="shared" si="1"/>
        <v>2345000</v>
      </c>
      <c r="Q11" s="110">
        <f t="shared" si="2"/>
        <v>1554459</v>
      </c>
      <c r="R11" s="54">
        <f t="shared" si="3"/>
        <v>-37.039610840861705</v>
      </c>
      <c r="S11" s="55">
        <f t="shared" si="4"/>
        <v>34.601679759128878</v>
      </c>
      <c r="T11" s="54">
        <f t="shared" si="5"/>
        <v>49.893617021276597</v>
      </c>
      <c r="U11" s="56">
        <f t="shared" si="6"/>
        <v>33.073595744680851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5700000</v>
      </c>
      <c r="C17" s="111">
        <f>SUM(C9:C16)</f>
        <v>0</v>
      </c>
      <c r="D17" s="111"/>
      <c r="E17" s="111">
        <f t="shared" si="0"/>
        <v>5700000</v>
      </c>
      <c r="F17" s="112">
        <f t="shared" ref="F17:O17" si="7">SUM(F9:F16)</f>
        <v>5700000</v>
      </c>
      <c r="G17" s="113">
        <f t="shared" si="7"/>
        <v>3700000</v>
      </c>
      <c r="H17" s="112">
        <f t="shared" si="7"/>
        <v>1565000</v>
      </c>
      <c r="I17" s="113">
        <f t="shared" si="7"/>
        <v>747595</v>
      </c>
      <c r="J17" s="112">
        <f t="shared" si="7"/>
        <v>1252000</v>
      </c>
      <c r="K17" s="113">
        <f t="shared" si="7"/>
        <v>1271376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2817000</v>
      </c>
      <c r="Q17" s="113">
        <f t="shared" si="2"/>
        <v>2018971</v>
      </c>
      <c r="R17" s="58">
        <f t="shared" si="3"/>
        <v>-20</v>
      </c>
      <c r="S17" s="59">
        <f t="shared" si="4"/>
        <v>70.062132571780182</v>
      </c>
      <c r="T17" s="58">
        <f>IF((SUM($E9:$E14))=0,0,(P17/(SUM($E9:$E14))*100))</f>
        <v>49.421052631578952</v>
      </c>
      <c r="U17" s="60">
        <f>IF((SUM($E9:$E14))=0,0,(Q17/(SUM($E9:$E14))*100))</f>
        <v>35.420543859649122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2325000</v>
      </c>
      <c r="C31" s="108"/>
      <c r="D31" s="108"/>
      <c r="E31" s="108">
        <f>$B31      +$C31      +$D31</f>
        <v>2325000</v>
      </c>
      <c r="F31" s="109">
        <v>2325000</v>
      </c>
      <c r="G31" s="110">
        <v>1628000</v>
      </c>
      <c r="H31" s="109">
        <v>667000</v>
      </c>
      <c r="I31" s="110">
        <v>187044</v>
      </c>
      <c r="J31" s="109">
        <v>487000</v>
      </c>
      <c r="K31" s="110">
        <v>487225</v>
      </c>
      <c r="L31" s="109"/>
      <c r="M31" s="110"/>
      <c r="N31" s="109"/>
      <c r="O31" s="110"/>
      <c r="P31" s="109">
        <f>$H31      +$J31      +$L31      +$N31</f>
        <v>1154000</v>
      </c>
      <c r="Q31" s="110">
        <f>$I31      +$K31      +$M31      +$O31</f>
        <v>674269</v>
      </c>
      <c r="R31" s="54">
        <f>IF(($H31      =0),0,((($J31      -$H31      )/$H31      )*100))</f>
        <v>-26.986506746626688</v>
      </c>
      <c r="S31" s="55">
        <f>IF(($I31      =0),0,((($K31      -$I31      )/$I31      )*100))</f>
        <v>160.48683732169971</v>
      </c>
      <c r="T31" s="54">
        <f>IF(($E31      =0),0,(($P31      /$E31      )*100))</f>
        <v>49.634408602150536</v>
      </c>
      <c r="U31" s="56">
        <f>IF(($E31      =0),0,(($Q31      /$E31      )*100))</f>
        <v>29.000817204301079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2325000</v>
      </c>
      <c r="C32" s="111">
        <f>SUM(C28:C31)</f>
        <v>0</v>
      </c>
      <c r="D32" s="111"/>
      <c r="E32" s="111">
        <f>$B32      +$C32      +$D32</f>
        <v>2325000</v>
      </c>
      <c r="F32" s="112">
        <f t="shared" ref="F32:O32" si="16">SUM(F28:F31)</f>
        <v>2325000</v>
      </c>
      <c r="G32" s="113">
        <f t="shared" si="16"/>
        <v>1628000</v>
      </c>
      <c r="H32" s="112">
        <f t="shared" si="16"/>
        <v>667000</v>
      </c>
      <c r="I32" s="113">
        <f t="shared" si="16"/>
        <v>187044</v>
      </c>
      <c r="J32" s="112">
        <f t="shared" si="16"/>
        <v>487000</v>
      </c>
      <c r="K32" s="113">
        <f t="shared" si="16"/>
        <v>487225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1154000</v>
      </c>
      <c r="Q32" s="113">
        <f>$I32      +$K32      +$M32      +$O32</f>
        <v>674269</v>
      </c>
      <c r="R32" s="58">
        <f>IF(($H32      =0),0,((($J32      -$H32      )/$H32      )*100))</f>
        <v>-26.986506746626688</v>
      </c>
      <c r="S32" s="59">
        <f>IF(($I32      =0),0,((($K32      -$I32      )/$I32      )*100))</f>
        <v>160.48683732169971</v>
      </c>
      <c r="T32" s="58">
        <f>IF($E32   =0,0,($P32   /$E32   )*100)</f>
        <v>49.634408602150536</v>
      </c>
      <c r="U32" s="60">
        <f>IF($E32   =0,0,($Q32   /$E32   )*100)</f>
        <v>29.000817204301079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8025000</v>
      </c>
      <c r="C69" s="120">
        <f>SUM(C9:C16,C19:C25,C28:C31,C34,C37:C41,C44:C54,C57:C60,C63:C67)</f>
        <v>0</v>
      </c>
      <c r="D69" s="120"/>
      <c r="E69" s="120">
        <f t="shared" si="35"/>
        <v>8025000</v>
      </c>
      <c r="F69" s="121">
        <f t="shared" ref="F69:O69" si="43">SUM(F9:F16,F19:F25,F28:F31,F34,F37:F41,F44:F54,F57:F60,F63:F67)</f>
        <v>8025000</v>
      </c>
      <c r="G69" s="122">
        <f t="shared" si="43"/>
        <v>5328000</v>
      </c>
      <c r="H69" s="121">
        <f t="shared" si="43"/>
        <v>2232000</v>
      </c>
      <c r="I69" s="122">
        <f t="shared" si="43"/>
        <v>934639</v>
      </c>
      <c r="J69" s="121">
        <f t="shared" si="43"/>
        <v>1739000</v>
      </c>
      <c r="K69" s="122">
        <f t="shared" si="43"/>
        <v>1758601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3971000</v>
      </c>
      <c r="Q69" s="122">
        <f t="shared" si="37"/>
        <v>2693240</v>
      </c>
      <c r="R69" s="67">
        <f t="shared" si="38"/>
        <v>-22.087813620071685</v>
      </c>
      <c r="S69" s="68">
        <f t="shared" si="39"/>
        <v>88.158315670542322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49.482866043613704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33.560623052959507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8025000</v>
      </c>
      <c r="C75" s="120">
        <f>SUM(C9:C16,C19:C25,C28:C31,C34,C37:C41,C44:C54,C57:C60,C63:C67,C71:C72)</f>
        <v>0</v>
      </c>
      <c r="D75" s="120"/>
      <c r="E75" s="120">
        <f>$B75      +$C75      +$D75</f>
        <v>8025000</v>
      </c>
      <c r="F75" s="121">
        <f t="shared" ref="F75:O75" si="46">SUM(F9:F16,F19:F25,F28:F31,F34,F37:F41,F44:F54,F57:F60,F63:F67,F71:F72)</f>
        <v>8025000</v>
      </c>
      <c r="G75" s="122">
        <f t="shared" si="46"/>
        <v>5328000</v>
      </c>
      <c r="H75" s="121">
        <f t="shared" si="46"/>
        <v>2232000</v>
      </c>
      <c r="I75" s="122">
        <f t="shared" si="46"/>
        <v>934639</v>
      </c>
      <c r="J75" s="121">
        <f t="shared" si="46"/>
        <v>1739000</v>
      </c>
      <c r="K75" s="122">
        <f t="shared" si="46"/>
        <v>1758601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3971000</v>
      </c>
      <c r="Q75" s="122">
        <f>$I75      +$K75      +$M75      +$O75</f>
        <v>2693240</v>
      </c>
      <c r="R75" s="67">
        <f>IF(($H75      =0),0,((($J75      -$H75      )/$H75      )*100))</f>
        <v>-22.087813620071685</v>
      </c>
      <c r="S75" s="68">
        <f>IF(($I75      =0),0,((($K75      -$I75      )/$I75      )*100))</f>
        <v>88.158315670542322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49.482866043613704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33.560623052959507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r6GSRv6q35BVB4d+hLESNm7sXrHT3DeDnry74v1vjoi2KuXvup21/AmZimQB0+72jBWPa4iEWMNZN/qSGs8mg==" saltValue="bI1g+tMIjcEPNafas62J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813000</v>
      </c>
      <c r="I10" s="110">
        <v>616259</v>
      </c>
      <c r="J10" s="109">
        <v>59000</v>
      </c>
      <c r="K10" s="110"/>
      <c r="L10" s="109"/>
      <c r="M10" s="110"/>
      <c r="N10" s="109"/>
      <c r="O10" s="110"/>
      <c r="P10" s="109">
        <f t="shared" ref="P10:P17" si="1">$H10      +$J10      +$L10      +$N10</f>
        <v>872000</v>
      </c>
      <c r="Q10" s="110">
        <f t="shared" ref="Q10:Q17" si="2">$I10      +$K10      +$M10      +$O10</f>
        <v>616259</v>
      </c>
      <c r="R10" s="54">
        <f t="shared" ref="R10:R17" si="3">IF(($H10      =0),0,((($J10      -$H10      )/$H10      )*100))</f>
        <v>-92.742927429274289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33.53846153846154</v>
      </c>
      <c r="U10" s="56">
        <f t="shared" ref="U10:U16" si="6">IF(($E10      =0),0,(($Q10      /$E10      )*100))</f>
        <v>23.702269230769229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0</v>
      </c>
      <c r="D17" s="111"/>
      <c r="E17" s="111">
        <f t="shared" si="0"/>
        <v>2600000</v>
      </c>
      <c r="F17" s="112">
        <f t="shared" ref="F17:O17" si="7">SUM(F9:F16)</f>
        <v>2600000</v>
      </c>
      <c r="G17" s="113">
        <f t="shared" si="7"/>
        <v>2600000</v>
      </c>
      <c r="H17" s="112">
        <f t="shared" si="7"/>
        <v>813000</v>
      </c>
      <c r="I17" s="113">
        <f t="shared" si="7"/>
        <v>616259</v>
      </c>
      <c r="J17" s="112">
        <f t="shared" si="7"/>
        <v>59000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872000</v>
      </c>
      <c r="Q17" s="113">
        <f t="shared" si="2"/>
        <v>616259</v>
      </c>
      <c r="R17" s="58">
        <f t="shared" si="3"/>
        <v>-92.742927429274289</v>
      </c>
      <c r="S17" s="59">
        <f t="shared" si="4"/>
        <v>-100</v>
      </c>
      <c r="T17" s="58">
        <f>IF((SUM($E9:$E14))=0,0,(P17/(SUM($E9:$E14))*100))</f>
        <v>33.53846153846154</v>
      </c>
      <c r="U17" s="60">
        <f>IF((SUM($E9:$E14))=0,0,(Q17/(SUM($E9:$E14))*100))</f>
        <v>23.702269230769229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1347000</v>
      </c>
      <c r="C34" s="108"/>
      <c r="D34" s="108"/>
      <c r="E34" s="108">
        <f>$B34      +$C34      +$D34</f>
        <v>1347000</v>
      </c>
      <c r="F34" s="109">
        <v>1347000</v>
      </c>
      <c r="G34" s="110">
        <v>943000</v>
      </c>
      <c r="H34" s="109">
        <v>220000</v>
      </c>
      <c r="I34" s="110">
        <v>12360</v>
      </c>
      <c r="J34" s="109">
        <v>420000</v>
      </c>
      <c r="K34" s="110">
        <v>11254</v>
      </c>
      <c r="L34" s="109"/>
      <c r="M34" s="110"/>
      <c r="N34" s="109"/>
      <c r="O34" s="110"/>
      <c r="P34" s="109">
        <f>$H34      +$J34      +$L34      +$N34</f>
        <v>640000</v>
      </c>
      <c r="Q34" s="110">
        <f>$I34      +$K34      +$M34      +$O34</f>
        <v>23614</v>
      </c>
      <c r="R34" s="54">
        <f>IF(($H34      =0),0,((($J34      -$H34      )/$H34      )*100))</f>
        <v>90.909090909090907</v>
      </c>
      <c r="S34" s="55">
        <f>IF(($I34      =0),0,((($K34      -$I34      )/$I34      )*100))</f>
        <v>-8.9482200647249197</v>
      </c>
      <c r="T34" s="54">
        <f>IF(($E34      =0),0,(($P34      /$E34      )*100))</f>
        <v>47.512991833704525</v>
      </c>
      <c r="U34" s="56">
        <f>IF(($E34      =0),0,(($Q34      /$E34      )*100))</f>
        <v>1.7530809205642168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1347000</v>
      </c>
      <c r="C35" s="111">
        <f>C34</f>
        <v>0</v>
      </c>
      <c r="D35" s="111"/>
      <c r="E35" s="111">
        <f>$B35      +$C35      +$D35</f>
        <v>1347000</v>
      </c>
      <c r="F35" s="112">
        <f t="shared" ref="F35:O35" si="17">F34</f>
        <v>1347000</v>
      </c>
      <c r="G35" s="113">
        <f t="shared" si="17"/>
        <v>943000</v>
      </c>
      <c r="H35" s="112">
        <f t="shared" si="17"/>
        <v>220000</v>
      </c>
      <c r="I35" s="113">
        <f t="shared" si="17"/>
        <v>12360</v>
      </c>
      <c r="J35" s="112">
        <f t="shared" si="17"/>
        <v>420000</v>
      </c>
      <c r="K35" s="113">
        <f t="shared" si="17"/>
        <v>11254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640000</v>
      </c>
      <c r="Q35" s="113">
        <f>$I35      +$K35      +$M35      +$O35</f>
        <v>23614</v>
      </c>
      <c r="R35" s="58">
        <f>IF(($H35      =0),0,((($J35      -$H35      )/$H35      )*100))</f>
        <v>90.909090909090907</v>
      </c>
      <c r="S35" s="59">
        <f>IF(($I35      =0),0,((($K35      -$I35      )/$I35      )*100))</f>
        <v>-8.9482200647249197</v>
      </c>
      <c r="T35" s="58">
        <f>IF($E35   =0,0,($P35   /$E35   )*100)</f>
        <v>47.512991833704525</v>
      </c>
      <c r="U35" s="60">
        <f>IF($E35   =0,0,($Q35   /$E35   )*100)</f>
        <v>1.7530809205642168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3947000</v>
      </c>
      <c r="C69" s="120">
        <f>SUM(C9:C16,C19:C25,C28:C31,C34,C37:C41,C44:C54,C57:C60,C63:C67)</f>
        <v>0</v>
      </c>
      <c r="D69" s="120"/>
      <c r="E69" s="120">
        <f t="shared" si="35"/>
        <v>3947000</v>
      </c>
      <c r="F69" s="121">
        <f t="shared" ref="F69:O69" si="43">SUM(F9:F16,F19:F25,F28:F31,F34,F37:F41,F44:F54,F57:F60,F63:F67)</f>
        <v>3947000</v>
      </c>
      <c r="G69" s="122">
        <f t="shared" si="43"/>
        <v>3543000</v>
      </c>
      <c r="H69" s="121">
        <f t="shared" si="43"/>
        <v>1033000</v>
      </c>
      <c r="I69" s="122">
        <f t="shared" si="43"/>
        <v>628619</v>
      </c>
      <c r="J69" s="121">
        <f t="shared" si="43"/>
        <v>479000</v>
      </c>
      <c r="K69" s="122">
        <f t="shared" si="43"/>
        <v>11254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1512000</v>
      </c>
      <c r="Q69" s="122">
        <f t="shared" si="37"/>
        <v>639873</v>
      </c>
      <c r="R69" s="67">
        <f t="shared" si="38"/>
        <v>-53.630203291384312</v>
      </c>
      <c r="S69" s="68">
        <f t="shared" si="39"/>
        <v>-98.209726400251981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38.307575373701546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16.211629085381301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16904000</v>
      </c>
      <c r="C71" s="108"/>
      <c r="D71" s="108"/>
      <c r="E71" s="108">
        <f>$B71      +$C71      +$D71</f>
        <v>16904000</v>
      </c>
      <c r="F71" s="109">
        <v>16904000</v>
      </c>
      <c r="G71" s="110">
        <v>16904000</v>
      </c>
      <c r="H71" s="109">
        <v>3214000</v>
      </c>
      <c r="I71" s="110">
        <v>1043715</v>
      </c>
      <c r="J71" s="109">
        <v>8395000</v>
      </c>
      <c r="K71" s="110">
        <v>6363496</v>
      </c>
      <c r="L71" s="109"/>
      <c r="M71" s="110"/>
      <c r="N71" s="109"/>
      <c r="O71" s="110"/>
      <c r="P71" s="109">
        <f>$H71      +$J71      +$L71      +$N71</f>
        <v>11609000</v>
      </c>
      <c r="Q71" s="110">
        <f>$I71      +$K71      +$M71      +$O71</f>
        <v>7407211</v>
      </c>
      <c r="R71" s="54">
        <f>IF(($H71      =0),0,((($J71      -$H71      )/$H71      )*100))</f>
        <v>161.20099564405726</v>
      </c>
      <c r="S71" s="55">
        <f>IF(($I71      =0),0,((($K71      -$I71      )/$I71      )*100))</f>
        <v>509.69670839261676</v>
      </c>
      <c r="T71" s="54">
        <f>IF(($E71      =0),0,(($P71      /$E71      )*100))</f>
        <v>68.676053005205873</v>
      </c>
      <c r="U71" s="56">
        <f>IF(($E71      =0),0,(($Q71      /$E71      )*100))</f>
        <v>43.819279460482726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16904000</v>
      </c>
      <c r="C73" s="117">
        <f>SUM(C71:C72)</f>
        <v>0</v>
      </c>
      <c r="D73" s="117"/>
      <c r="E73" s="117">
        <f>$B73      +$C73      +$D73</f>
        <v>16904000</v>
      </c>
      <c r="F73" s="118">
        <f t="shared" ref="F73:O73" si="44">SUM(F71:F72)</f>
        <v>16904000</v>
      </c>
      <c r="G73" s="119">
        <f t="shared" si="44"/>
        <v>16904000</v>
      </c>
      <c r="H73" s="118">
        <f t="shared" si="44"/>
        <v>3214000</v>
      </c>
      <c r="I73" s="119">
        <f t="shared" si="44"/>
        <v>1043715</v>
      </c>
      <c r="J73" s="118">
        <f t="shared" si="44"/>
        <v>8395000</v>
      </c>
      <c r="K73" s="119">
        <f t="shared" si="44"/>
        <v>6363496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11609000</v>
      </c>
      <c r="Q73" s="119">
        <f>$I73      +$K73      +$M73      +$O73</f>
        <v>7407211</v>
      </c>
      <c r="R73" s="63">
        <f>IF(($H73      =0),0,((($J73      -$H73      )/$H73      )*100))</f>
        <v>161.20099564405726</v>
      </c>
      <c r="S73" s="64">
        <f>IF(($I73      =0),0,((($K73      -$I73      )/$I73      )*100))</f>
        <v>509.69670839261676</v>
      </c>
      <c r="T73" s="63">
        <f>IF(($E71      =0),0,(($P71      /$E71      )*100))</f>
        <v>68.676053005205873</v>
      </c>
      <c r="U73" s="65">
        <f>IF($E71   =0,0,($Q71   /$E71 )*100)</f>
        <v>43.819279460482726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16904000</v>
      </c>
      <c r="C74" s="120">
        <f>SUM(C71:C72)</f>
        <v>0</v>
      </c>
      <c r="D74" s="120"/>
      <c r="E74" s="120">
        <f>$B74      +$C74      +$D74</f>
        <v>16904000</v>
      </c>
      <c r="F74" s="121">
        <f t="shared" ref="F74:O74" si="45">SUM(F71:F72)</f>
        <v>16904000</v>
      </c>
      <c r="G74" s="122">
        <f t="shared" si="45"/>
        <v>16904000</v>
      </c>
      <c r="H74" s="121">
        <f t="shared" si="45"/>
        <v>3214000</v>
      </c>
      <c r="I74" s="122">
        <f t="shared" si="45"/>
        <v>1043715</v>
      </c>
      <c r="J74" s="121">
        <f t="shared" si="45"/>
        <v>8395000</v>
      </c>
      <c r="K74" s="122">
        <f t="shared" si="45"/>
        <v>6363496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11609000</v>
      </c>
      <c r="Q74" s="122">
        <f>$I74      +$K74      +$M74      +$O74</f>
        <v>7407211</v>
      </c>
      <c r="R74" s="67">
        <f>IF(($H74      =0),0,((($J74      -$H74      )/$H74      )*100))</f>
        <v>161.20099564405726</v>
      </c>
      <c r="S74" s="68">
        <f>IF(($I74      =0),0,((($K74      -$I74      )/$I74      )*100))</f>
        <v>509.69670839261676</v>
      </c>
      <c r="T74" s="67">
        <f>IF(($E71      =0),0,(($P71      /$E71      )*100))</f>
        <v>68.676053005205873</v>
      </c>
      <c r="U74" s="71">
        <f>IF($E71   =0,0,($Q71   /$E71 )*100)</f>
        <v>43.819279460482726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20851000</v>
      </c>
      <c r="C75" s="120">
        <f>SUM(C9:C16,C19:C25,C28:C31,C34,C37:C41,C44:C54,C57:C60,C63:C67,C71:C72)</f>
        <v>0</v>
      </c>
      <c r="D75" s="120"/>
      <c r="E75" s="120">
        <f>$B75      +$C75      +$D75</f>
        <v>20851000</v>
      </c>
      <c r="F75" s="121">
        <f t="shared" ref="F75:O75" si="46">SUM(F9:F16,F19:F25,F28:F31,F34,F37:F41,F44:F54,F57:F60,F63:F67,F71:F72)</f>
        <v>20851000</v>
      </c>
      <c r="G75" s="122">
        <f t="shared" si="46"/>
        <v>20447000</v>
      </c>
      <c r="H75" s="121">
        <f t="shared" si="46"/>
        <v>4247000</v>
      </c>
      <c r="I75" s="122">
        <f t="shared" si="46"/>
        <v>1672334</v>
      </c>
      <c r="J75" s="121">
        <f t="shared" si="46"/>
        <v>8874000</v>
      </c>
      <c r="K75" s="122">
        <f t="shared" si="46"/>
        <v>6374750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13121000</v>
      </c>
      <c r="Q75" s="122">
        <f>$I75      +$K75      +$M75      +$O75</f>
        <v>8047084</v>
      </c>
      <c r="R75" s="67">
        <f>IF(($H75      =0),0,((($J75      -$H75      )/$H75      )*100))</f>
        <v>108.94749234753944</v>
      </c>
      <c r="S75" s="68">
        <f>IF(($I75      =0),0,((($K75      -$I75      )/$I75      )*100))</f>
        <v>281.1888055854871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62.927437532972043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38.593276101865619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LmptSXQ/4HqHA2JEVCmZTH8kZHp2piDus4pPckUrlGru/aT+aYydJ/XwGOXop1h8/+1VcpIXqw8Muf8DRKbCg==" saltValue="G1Z0rLv0WIchFFSnxxaf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84000</v>
      </c>
      <c r="I10" s="110">
        <v>83948</v>
      </c>
      <c r="J10" s="109">
        <v>999000</v>
      </c>
      <c r="K10" s="110">
        <v>591316</v>
      </c>
      <c r="L10" s="109"/>
      <c r="M10" s="110"/>
      <c r="N10" s="109"/>
      <c r="O10" s="110"/>
      <c r="P10" s="109">
        <f t="shared" ref="P10:P17" si="1">$H10      +$J10      +$L10      +$N10</f>
        <v>1083000</v>
      </c>
      <c r="Q10" s="110">
        <f t="shared" ref="Q10:Q17" si="2">$I10      +$K10      +$M10      +$O10</f>
        <v>675264</v>
      </c>
      <c r="R10" s="54">
        <f t="shared" ref="R10:R17" si="3">IF(($H10      =0),0,((($J10      -$H10      )/$H10      )*100))</f>
        <v>1089.2857142857142</v>
      </c>
      <c r="S10" s="55">
        <f t="shared" ref="S10:S17" si="4">IF(($I10      =0),0,((($K10      -$I10      )/$I10      )*100))</f>
        <v>604.38366607900127</v>
      </c>
      <c r="T10" s="54">
        <f t="shared" ref="T10:T16" si="5">IF(($E10      =0),0,(($P10      /$E10      )*100))</f>
        <v>36.1</v>
      </c>
      <c r="U10" s="56">
        <f t="shared" ref="U10:U16" si="6">IF(($E10      =0),0,(($Q10      /$E10      )*100))</f>
        <v>22.508800000000001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84000</v>
      </c>
      <c r="I17" s="113">
        <f t="shared" si="7"/>
        <v>83948</v>
      </c>
      <c r="J17" s="112">
        <f t="shared" si="7"/>
        <v>999000</v>
      </c>
      <c r="K17" s="113">
        <f t="shared" si="7"/>
        <v>591316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1083000</v>
      </c>
      <c r="Q17" s="113">
        <f t="shared" si="2"/>
        <v>675264</v>
      </c>
      <c r="R17" s="58">
        <f t="shared" si="3"/>
        <v>1089.2857142857142</v>
      </c>
      <c r="S17" s="59">
        <f t="shared" si="4"/>
        <v>604.38366607900127</v>
      </c>
      <c r="T17" s="58">
        <f>IF((SUM($E9:$E14))=0,0,(P17/(SUM($E9:$E14))*100))</f>
        <v>36.1</v>
      </c>
      <c r="U17" s="60">
        <f>IF((SUM($E9:$E14))=0,0,(Q17/(SUM($E9:$E14))*100))</f>
        <v>22.508800000000001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1601000</v>
      </c>
      <c r="C34" s="108"/>
      <c r="D34" s="108"/>
      <c r="E34" s="108">
        <f>$B34      +$C34      +$D34</f>
        <v>1601000</v>
      </c>
      <c r="F34" s="109">
        <v>1601000</v>
      </c>
      <c r="G34" s="110">
        <v>1120000</v>
      </c>
      <c r="H34" s="109">
        <v>400000</v>
      </c>
      <c r="I34" s="110">
        <v>1161477</v>
      </c>
      <c r="J34" s="109">
        <v>439000</v>
      </c>
      <c r="K34" s="110">
        <v>778181</v>
      </c>
      <c r="L34" s="109"/>
      <c r="M34" s="110"/>
      <c r="N34" s="109"/>
      <c r="O34" s="110"/>
      <c r="P34" s="109">
        <f>$H34      +$J34      +$L34      +$N34</f>
        <v>839000</v>
      </c>
      <c r="Q34" s="110">
        <f>$I34      +$K34      +$M34      +$O34</f>
        <v>1939658</v>
      </c>
      <c r="R34" s="54">
        <f>IF(($H34      =0),0,((($J34      -$H34      )/$H34      )*100))</f>
        <v>9.75</v>
      </c>
      <c r="S34" s="55">
        <f>IF(($I34      =0),0,((($K34      -$I34      )/$I34      )*100))</f>
        <v>-33.000739575557674</v>
      </c>
      <c r="T34" s="54">
        <f>IF(($E34      =0),0,(($P34      /$E34      )*100))</f>
        <v>52.404747033104314</v>
      </c>
      <c r="U34" s="56">
        <f>IF(($E34      =0),0,(($Q34      /$E34      )*100))</f>
        <v>121.1529044347283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1601000</v>
      </c>
      <c r="C35" s="111">
        <f>C34</f>
        <v>0</v>
      </c>
      <c r="D35" s="111"/>
      <c r="E35" s="111">
        <f>$B35      +$C35      +$D35</f>
        <v>1601000</v>
      </c>
      <c r="F35" s="112">
        <f t="shared" ref="F35:O35" si="17">F34</f>
        <v>1601000</v>
      </c>
      <c r="G35" s="113">
        <f t="shared" si="17"/>
        <v>1120000</v>
      </c>
      <c r="H35" s="112">
        <f t="shared" si="17"/>
        <v>400000</v>
      </c>
      <c r="I35" s="113">
        <f t="shared" si="17"/>
        <v>1161477</v>
      </c>
      <c r="J35" s="112">
        <f t="shared" si="17"/>
        <v>439000</v>
      </c>
      <c r="K35" s="113">
        <f t="shared" si="17"/>
        <v>778181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839000</v>
      </c>
      <c r="Q35" s="113">
        <f>$I35      +$K35      +$M35      +$O35</f>
        <v>1939658</v>
      </c>
      <c r="R35" s="58">
        <f>IF(($H35      =0),0,((($J35      -$H35      )/$H35      )*100))</f>
        <v>9.75</v>
      </c>
      <c r="S35" s="59">
        <f>IF(($I35      =0),0,((($K35      -$I35      )/$I35      )*100))</f>
        <v>-33.000739575557674</v>
      </c>
      <c r="T35" s="58">
        <f>IF($E35   =0,0,($P35   /$E35   )*100)</f>
        <v>52.404747033104314</v>
      </c>
      <c r="U35" s="60">
        <f>IF($E35   =0,0,($Q35   /$E35   )*100)</f>
        <v>121.1529044347283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518000</v>
      </c>
      <c r="C38" s="108"/>
      <c r="D38" s="108"/>
      <c r="E38" s="108">
        <f t="shared" si="18"/>
        <v>518000</v>
      </c>
      <c r="F38" s="109">
        <v>471000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518000</v>
      </c>
      <c r="C42" s="111">
        <f>SUM(C37:C41)</f>
        <v>0</v>
      </c>
      <c r="D42" s="111"/>
      <c r="E42" s="111">
        <f t="shared" si="18"/>
        <v>518000</v>
      </c>
      <c r="F42" s="112">
        <f t="shared" ref="F42:O42" si="25">SUM(F37:F41)</f>
        <v>471000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10000000</v>
      </c>
      <c r="C53" s="108"/>
      <c r="D53" s="108"/>
      <c r="E53" s="108">
        <f t="shared" si="26"/>
        <v>10000000</v>
      </c>
      <c r="F53" s="109">
        <v>10000000</v>
      </c>
      <c r="G53" s="110">
        <v>8000000</v>
      </c>
      <c r="H53" s="109">
        <v>4245000</v>
      </c>
      <c r="I53" s="110">
        <v>2845674</v>
      </c>
      <c r="J53" s="109">
        <v>2854000</v>
      </c>
      <c r="K53" s="110">
        <v>2835086</v>
      </c>
      <c r="L53" s="109"/>
      <c r="M53" s="110"/>
      <c r="N53" s="109"/>
      <c r="O53" s="110"/>
      <c r="P53" s="109">
        <f t="shared" si="27"/>
        <v>7099000</v>
      </c>
      <c r="Q53" s="110">
        <f t="shared" si="28"/>
        <v>5680760</v>
      </c>
      <c r="R53" s="54">
        <f t="shared" si="29"/>
        <v>-32.767962308598356</v>
      </c>
      <c r="S53" s="55">
        <f t="shared" si="30"/>
        <v>-0.3720735403985137</v>
      </c>
      <c r="T53" s="54">
        <f t="shared" si="31"/>
        <v>70.989999999999995</v>
      </c>
      <c r="U53" s="56">
        <f t="shared" si="32"/>
        <v>56.807600000000001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10000000</v>
      </c>
      <c r="C55" s="111">
        <f>SUM(C44:C54)</f>
        <v>0</v>
      </c>
      <c r="D55" s="111"/>
      <c r="E55" s="111">
        <f t="shared" si="26"/>
        <v>10000000</v>
      </c>
      <c r="F55" s="112">
        <f t="shared" ref="F55:O55" si="33">SUM(F44:F54)</f>
        <v>10000000</v>
      </c>
      <c r="G55" s="113">
        <f t="shared" si="33"/>
        <v>8000000</v>
      </c>
      <c r="H55" s="112">
        <f t="shared" si="33"/>
        <v>4245000</v>
      </c>
      <c r="I55" s="113">
        <f t="shared" si="33"/>
        <v>2845674</v>
      </c>
      <c r="J55" s="112">
        <f t="shared" si="33"/>
        <v>2854000</v>
      </c>
      <c r="K55" s="113">
        <f t="shared" si="33"/>
        <v>2835086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7099000</v>
      </c>
      <c r="Q55" s="113">
        <f t="shared" si="28"/>
        <v>5680760</v>
      </c>
      <c r="R55" s="58">
        <f t="shared" si="29"/>
        <v>-32.767962308598356</v>
      </c>
      <c r="S55" s="59">
        <f t="shared" si="30"/>
        <v>-0.3720735403985137</v>
      </c>
      <c r="T55" s="58">
        <f>IF((+$E45+$E47+$E49+$E50+$E53) =0,0,(P55   /(+$E45+$E47+$E49+$E50+$E53) )*100)</f>
        <v>70.989999999999995</v>
      </c>
      <c r="U55" s="60">
        <f>IF((+$E45+$E47+$E49+$E50+$E53) =0,0,(Q55   /(+$E45+$E47+$E49+$E50+$E53) )*100)</f>
        <v>56.807600000000001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15119000</v>
      </c>
      <c r="C69" s="120">
        <f>SUM(C9:C16,C19:C25,C28:C31,C34,C37:C41,C44:C54,C57:C60,C63:C67)</f>
        <v>0</v>
      </c>
      <c r="D69" s="120"/>
      <c r="E69" s="120">
        <f t="shared" si="35"/>
        <v>15119000</v>
      </c>
      <c r="F69" s="121">
        <f t="shared" ref="F69:O69" si="43">SUM(F9:F16,F19:F25,F28:F31,F34,F37:F41,F44:F54,F57:F60,F63:F67)</f>
        <v>15072000</v>
      </c>
      <c r="G69" s="122">
        <f t="shared" si="43"/>
        <v>12120000</v>
      </c>
      <c r="H69" s="121">
        <f t="shared" si="43"/>
        <v>4729000</v>
      </c>
      <c r="I69" s="122">
        <f t="shared" si="43"/>
        <v>4091099</v>
      </c>
      <c r="J69" s="121">
        <f t="shared" si="43"/>
        <v>4292000</v>
      </c>
      <c r="K69" s="122">
        <f t="shared" si="43"/>
        <v>4204583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9021000</v>
      </c>
      <c r="Q69" s="122">
        <f t="shared" si="37"/>
        <v>8295682</v>
      </c>
      <c r="R69" s="67">
        <f t="shared" si="38"/>
        <v>-9.2408543032353556</v>
      </c>
      <c r="S69" s="68">
        <f t="shared" si="39"/>
        <v>2.7739245615909076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61.783439490445858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56.815848229573319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12696000</v>
      </c>
      <c r="C71" s="108"/>
      <c r="D71" s="108"/>
      <c r="E71" s="108">
        <f>$B71      +$C71      +$D71</f>
        <v>12696000</v>
      </c>
      <c r="F71" s="109">
        <v>12696000</v>
      </c>
      <c r="G71" s="110">
        <v>5000000</v>
      </c>
      <c r="H71" s="109">
        <v>248000</v>
      </c>
      <c r="I71" s="110">
        <v>248102</v>
      </c>
      <c r="J71" s="109">
        <v>4752000</v>
      </c>
      <c r="K71" s="110">
        <v>4985654</v>
      </c>
      <c r="L71" s="109"/>
      <c r="M71" s="110"/>
      <c r="N71" s="109"/>
      <c r="O71" s="110"/>
      <c r="P71" s="109">
        <f>$H71      +$J71      +$L71      +$N71</f>
        <v>5000000</v>
      </c>
      <c r="Q71" s="110">
        <f>$I71      +$K71      +$M71      +$O71</f>
        <v>5233756</v>
      </c>
      <c r="R71" s="54">
        <f>IF(($H71      =0),0,((($J71      -$H71      )/$H71      )*100))</f>
        <v>1816.1290322580644</v>
      </c>
      <c r="S71" s="55">
        <f>IF(($I71      =0),0,((($K71      -$I71      )/$I71      )*100))</f>
        <v>1909.5178595900072</v>
      </c>
      <c r="T71" s="54">
        <f>IF(($E71      =0),0,(($P71      /$E71      )*100))</f>
        <v>39.382482671707628</v>
      </c>
      <c r="U71" s="56">
        <f>IF(($E71      =0),0,(($Q71      /$E71      )*100))</f>
        <v>41.223660995589164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4220000</v>
      </c>
      <c r="C72" s="108"/>
      <c r="D72" s="108"/>
      <c r="E72" s="108">
        <f>$B72      +$C72      +$D72</f>
        <v>4220000</v>
      </c>
      <c r="F72" s="109">
        <v>4220000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16916000</v>
      </c>
      <c r="C73" s="117">
        <f>SUM(C71:C72)</f>
        <v>0</v>
      </c>
      <c r="D73" s="117"/>
      <c r="E73" s="117">
        <f>$B73      +$C73      +$D73</f>
        <v>16916000</v>
      </c>
      <c r="F73" s="118">
        <f t="shared" ref="F73:O73" si="44">SUM(F71:F72)</f>
        <v>16916000</v>
      </c>
      <c r="G73" s="119">
        <f t="shared" si="44"/>
        <v>5000000</v>
      </c>
      <c r="H73" s="118">
        <f t="shared" si="44"/>
        <v>248000</v>
      </c>
      <c r="I73" s="119">
        <f t="shared" si="44"/>
        <v>248102</v>
      </c>
      <c r="J73" s="118">
        <f t="shared" si="44"/>
        <v>4752000</v>
      </c>
      <c r="K73" s="119">
        <f t="shared" si="44"/>
        <v>4985654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5000000</v>
      </c>
      <c r="Q73" s="119">
        <f>$I73      +$K73      +$M73      +$O73</f>
        <v>5233756</v>
      </c>
      <c r="R73" s="63">
        <f>IF(($H73      =0),0,((($J73      -$H73      )/$H73      )*100))</f>
        <v>1816.1290322580644</v>
      </c>
      <c r="S73" s="64">
        <f>IF(($I73      =0),0,((($K73      -$I73      )/$I73      )*100))</f>
        <v>1909.5178595900072</v>
      </c>
      <c r="T73" s="63">
        <f>IF(($E71      =0),0,(($P71      /$E71      )*100))</f>
        <v>39.382482671707628</v>
      </c>
      <c r="U73" s="65">
        <f>IF($E71   =0,0,($Q71   /$E71 )*100)</f>
        <v>41.223660995589164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16916000</v>
      </c>
      <c r="C74" s="120">
        <f>SUM(C71:C72)</f>
        <v>0</v>
      </c>
      <c r="D74" s="120"/>
      <c r="E74" s="120">
        <f>$B74      +$C74      +$D74</f>
        <v>16916000</v>
      </c>
      <c r="F74" s="121">
        <f t="shared" ref="F74:O74" si="45">SUM(F71:F72)</f>
        <v>16916000</v>
      </c>
      <c r="G74" s="122">
        <f t="shared" si="45"/>
        <v>5000000</v>
      </c>
      <c r="H74" s="121">
        <f t="shared" si="45"/>
        <v>248000</v>
      </c>
      <c r="I74" s="122">
        <f t="shared" si="45"/>
        <v>248102</v>
      </c>
      <c r="J74" s="121">
        <f t="shared" si="45"/>
        <v>4752000</v>
      </c>
      <c r="K74" s="122">
        <f t="shared" si="45"/>
        <v>4985654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5000000</v>
      </c>
      <c r="Q74" s="122">
        <f>$I74      +$K74      +$M74      +$O74</f>
        <v>5233756</v>
      </c>
      <c r="R74" s="67">
        <f>IF(($H74      =0),0,((($J74      -$H74      )/$H74      )*100))</f>
        <v>1816.1290322580644</v>
      </c>
      <c r="S74" s="68">
        <f>IF(($I74      =0),0,((($K74      -$I74      )/$I74      )*100))</f>
        <v>1909.5178595900072</v>
      </c>
      <c r="T74" s="67">
        <f>IF(($E71      =0),0,(($P71      /$E71      )*100))</f>
        <v>39.382482671707628</v>
      </c>
      <c r="U74" s="71">
        <f>IF($E71   =0,0,($Q71   /$E71 )*100)</f>
        <v>41.223660995589164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32035000</v>
      </c>
      <c r="C75" s="120">
        <f>SUM(C9:C16,C19:C25,C28:C31,C34,C37:C41,C44:C54,C57:C60,C63:C67,C71:C72)</f>
        <v>0</v>
      </c>
      <c r="D75" s="120"/>
      <c r="E75" s="120">
        <f>$B75      +$C75      +$D75</f>
        <v>32035000</v>
      </c>
      <c r="F75" s="121">
        <f t="shared" ref="F75:O75" si="46">SUM(F9:F16,F19:F25,F28:F31,F34,F37:F41,F44:F54,F57:F60,F63:F67,F71:F72)</f>
        <v>31988000</v>
      </c>
      <c r="G75" s="122">
        <f t="shared" si="46"/>
        <v>17120000</v>
      </c>
      <c r="H75" s="121">
        <f t="shared" si="46"/>
        <v>4977000</v>
      </c>
      <c r="I75" s="122">
        <f t="shared" si="46"/>
        <v>4339201</v>
      </c>
      <c r="J75" s="121">
        <f t="shared" si="46"/>
        <v>9044000</v>
      </c>
      <c r="K75" s="122">
        <f t="shared" si="46"/>
        <v>9190237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14021000</v>
      </c>
      <c r="Q75" s="122">
        <f>$I75      +$K75      +$M75      +$O75</f>
        <v>13529438</v>
      </c>
      <c r="R75" s="67">
        <f>IF(($H75      =0),0,((($J75      -$H75      )/$H75      )*100))</f>
        <v>81.715893108298175</v>
      </c>
      <c r="S75" s="68">
        <f>IF(($I75      =0),0,((($K75      -$I75      )/$I75      )*100))</f>
        <v>111.79560476686837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51.364618822581235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49.563827526834451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hB787wR/U0R3okYehSKfJcPTod1AI7rlUYjlqco9BHlLyAoEZd6GTWMoGA9YzItZ6LWEn9JxBWqm8bI9FW8IA==" saltValue="Huckbkp6IGjiFaDS6Hq1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>
        <v>1300000</v>
      </c>
      <c r="K10" s="110">
        <v>1548775</v>
      </c>
      <c r="L10" s="109"/>
      <c r="M10" s="110"/>
      <c r="N10" s="109"/>
      <c r="O10" s="110"/>
      <c r="P10" s="109">
        <f t="shared" ref="P10:P17" si="1">$H10      +$J10      +$L10      +$N10</f>
        <v>1300000</v>
      </c>
      <c r="Q10" s="110">
        <f t="shared" ref="Q10:Q17" si="2">$I10      +$K10      +$M10      +$O10</f>
        <v>1548775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43.333333333333336</v>
      </c>
      <c r="U10" s="56">
        <f t="shared" ref="U10:U16" si="6">IF(($E10      =0),0,(($Q10      /$E10      )*100))</f>
        <v>51.62583333333334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1300000</v>
      </c>
      <c r="K17" s="113">
        <f t="shared" si="7"/>
        <v>1548775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1300000</v>
      </c>
      <c r="Q17" s="113">
        <f t="shared" si="2"/>
        <v>1548775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43.333333333333336</v>
      </c>
      <c r="U17" s="60">
        <f>IF((SUM($E9:$E14))=0,0,(Q17/(SUM($E9:$E14))*100))</f>
        <v>51.62583333333334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3000000</v>
      </c>
      <c r="C69" s="120">
        <f>SUM(C9:C16,C19:C25,C28:C31,C34,C37:C41,C44:C54,C57:C60,C63:C67)</f>
        <v>0</v>
      </c>
      <c r="D69" s="120"/>
      <c r="E69" s="120">
        <f t="shared" si="35"/>
        <v>3000000</v>
      </c>
      <c r="F69" s="121">
        <f t="shared" ref="F69:O69" si="43">SUM(F9:F16,F19:F25,F28:F31,F34,F37:F41,F44:F54,F57:F60,F63:F67)</f>
        <v>3000000</v>
      </c>
      <c r="G69" s="122">
        <f t="shared" si="43"/>
        <v>3000000</v>
      </c>
      <c r="H69" s="121">
        <f t="shared" si="43"/>
        <v>0</v>
      </c>
      <c r="I69" s="122">
        <f t="shared" si="43"/>
        <v>0</v>
      </c>
      <c r="J69" s="121">
        <f t="shared" si="43"/>
        <v>1300000</v>
      </c>
      <c r="K69" s="122">
        <f t="shared" si="43"/>
        <v>1548775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1300000</v>
      </c>
      <c r="Q69" s="122">
        <f t="shared" si="37"/>
        <v>1548775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43.333333333333336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51.62583333333334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8179000</v>
      </c>
      <c r="C71" s="108"/>
      <c r="D71" s="108"/>
      <c r="E71" s="108">
        <f>$B71      +$C71      +$D71</f>
        <v>8179000</v>
      </c>
      <c r="F71" s="109">
        <v>8179000</v>
      </c>
      <c r="G71" s="110">
        <v>4300000</v>
      </c>
      <c r="H71" s="109">
        <v>920000</v>
      </c>
      <c r="I71" s="110"/>
      <c r="J71" s="109">
        <v>731000</v>
      </c>
      <c r="K71" s="110">
        <v>2715318</v>
      </c>
      <c r="L71" s="109"/>
      <c r="M71" s="110"/>
      <c r="N71" s="109"/>
      <c r="O71" s="110"/>
      <c r="P71" s="109">
        <f>$H71      +$J71      +$L71      +$N71</f>
        <v>1651000</v>
      </c>
      <c r="Q71" s="110">
        <f>$I71      +$K71      +$M71      +$O71</f>
        <v>2715318</v>
      </c>
      <c r="R71" s="54">
        <f>IF(($H71      =0),0,((($J71      -$H71      )/$H71      )*100))</f>
        <v>-20.543478260869566</v>
      </c>
      <c r="S71" s="55">
        <f>IF(($I71      =0),0,((($K71      -$I71      )/$I71      )*100))</f>
        <v>0</v>
      </c>
      <c r="T71" s="54">
        <f>IF(($E71      =0),0,(($P71      /$E71      )*100))</f>
        <v>20.185841789949873</v>
      </c>
      <c r="U71" s="56">
        <f>IF(($E71      =0),0,(($Q71      /$E71      )*100))</f>
        <v>33.198655092309579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8179000</v>
      </c>
      <c r="C73" s="117">
        <f>SUM(C71:C72)</f>
        <v>0</v>
      </c>
      <c r="D73" s="117"/>
      <c r="E73" s="117">
        <f>$B73      +$C73      +$D73</f>
        <v>8179000</v>
      </c>
      <c r="F73" s="118">
        <f t="shared" ref="F73:O73" si="44">SUM(F71:F72)</f>
        <v>8179000</v>
      </c>
      <c r="G73" s="119">
        <f t="shared" si="44"/>
        <v>4300000</v>
      </c>
      <c r="H73" s="118">
        <f t="shared" si="44"/>
        <v>920000</v>
      </c>
      <c r="I73" s="119">
        <f t="shared" si="44"/>
        <v>0</v>
      </c>
      <c r="J73" s="118">
        <f t="shared" si="44"/>
        <v>731000</v>
      </c>
      <c r="K73" s="119">
        <f t="shared" si="44"/>
        <v>2715318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1651000</v>
      </c>
      <c r="Q73" s="119">
        <f>$I73      +$K73      +$M73      +$O73</f>
        <v>2715318</v>
      </c>
      <c r="R73" s="63">
        <f>IF(($H73      =0),0,((($J73      -$H73      )/$H73      )*100))</f>
        <v>-20.543478260869566</v>
      </c>
      <c r="S73" s="64">
        <f>IF(($I73      =0),0,((($K73      -$I73      )/$I73      )*100))</f>
        <v>0</v>
      </c>
      <c r="T73" s="63">
        <f>IF(($E71      =0),0,(($P71      /$E71      )*100))</f>
        <v>20.185841789949873</v>
      </c>
      <c r="U73" s="65">
        <f>IF($E71   =0,0,($Q71   /$E71 )*100)</f>
        <v>33.198655092309579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8179000</v>
      </c>
      <c r="C74" s="120">
        <f>SUM(C71:C72)</f>
        <v>0</v>
      </c>
      <c r="D74" s="120"/>
      <c r="E74" s="120">
        <f>$B74      +$C74      +$D74</f>
        <v>8179000</v>
      </c>
      <c r="F74" s="121">
        <f t="shared" ref="F74:O74" si="45">SUM(F71:F72)</f>
        <v>8179000</v>
      </c>
      <c r="G74" s="122">
        <f t="shared" si="45"/>
        <v>4300000</v>
      </c>
      <c r="H74" s="121">
        <f t="shared" si="45"/>
        <v>920000</v>
      </c>
      <c r="I74" s="122">
        <f t="shared" si="45"/>
        <v>0</v>
      </c>
      <c r="J74" s="121">
        <f t="shared" si="45"/>
        <v>731000</v>
      </c>
      <c r="K74" s="122">
        <f t="shared" si="45"/>
        <v>2715318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1651000</v>
      </c>
      <c r="Q74" s="122">
        <f>$I74      +$K74      +$M74      +$O74</f>
        <v>2715318</v>
      </c>
      <c r="R74" s="67">
        <f>IF(($H74      =0),0,((($J74      -$H74      )/$H74      )*100))</f>
        <v>-20.543478260869566</v>
      </c>
      <c r="S74" s="68">
        <f>IF(($I74      =0),0,((($K74      -$I74      )/$I74      )*100))</f>
        <v>0</v>
      </c>
      <c r="T74" s="67">
        <f>IF(($E71      =0),0,(($P71      /$E71      )*100))</f>
        <v>20.185841789949873</v>
      </c>
      <c r="U74" s="71">
        <f>IF($E71   =0,0,($Q71   /$E71 )*100)</f>
        <v>33.198655092309579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11179000</v>
      </c>
      <c r="C75" s="120">
        <f>SUM(C9:C16,C19:C25,C28:C31,C34,C37:C41,C44:C54,C57:C60,C63:C67,C71:C72)</f>
        <v>0</v>
      </c>
      <c r="D75" s="120"/>
      <c r="E75" s="120">
        <f>$B75      +$C75      +$D75</f>
        <v>11179000</v>
      </c>
      <c r="F75" s="121">
        <f t="shared" ref="F75:O75" si="46">SUM(F9:F16,F19:F25,F28:F31,F34,F37:F41,F44:F54,F57:F60,F63:F67,F71:F72)</f>
        <v>11179000</v>
      </c>
      <c r="G75" s="122">
        <f t="shared" si="46"/>
        <v>7300000</v>
      </c>
      <c r="H75" s="121">
        <f t="shared" si="46"/>
        <v>920000</v>
      </c>
      <c r="I75" s="122">
        <f t="shared" si="46"/>
        <v>0</v>
      </c>
      <c r="J75" s="121">
        <f t="shared" si="46"/>
        <v>2031000</v>
      </c>
      <c r="K75" s="122">
        <f t="shared" si="46"/>
        <v>4264093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2951000</v>
      </c>
      <c r="Q75" s="122">
        <f>$I75      +$K75      +$M75      +$O75</f>
        <v>4264093</v>
      </c>
      <c r="R75" s="67">
        <f>IF(($H75      =0),0,((($J75      -$H75      )/$H75      )*100))</f>
        <v>120.76086956521739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26.397709991949192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38.143778513283841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gimW1RrEmb6G+ZBDw0UjFpqPFakw4RTmrkJx5/zn6LHnaxAP2/ExfdOKsYMBICOOPmtFp8Z90w+P9Y/Oe33HQ==" saltValue="Pn7LNJcjdTdqfyQRqWiC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/>
      <c r="I10" s="110">
        <v>561075</v>
      </c>
      <c r="J10" s="109">
        <v>1002000</v>
      </c>
      <c r="K10" s="110">
        <v>672264</v>
      </c>
      <c r="L10" s="109"/>
      <c r="M10" s="110"/>
      <c r="N10" s="109"/>
      <c r="O10" s="110"/>
      <c r="P10" s="109">
        <f t="shared" ref="P10:P17" si="1">$H10      +$J10      +$L10      +$N10</f>
        <v>1002000</v>
      </c>
      <c r="Q10" s="110">
        <f t="shared" ref="Q10:Q17" si="2">$I10      +$K10      +$M10      +$O10</f>
        <v>1233339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19.817136746424275</v>
      </c>
      <c r="T10" s="54">
        <f t="shared" ref="T10:T16" si="5">IF(($E10      =0),0,(($P10      /$E10      )*100))</f>
        <v>50.1</v>
      </c>
      <c r="U10" s="56">
        <f t="shared" ref="U10:U16" si="6">IF(($E10      =0),0,(($Q10      /$E10      )*100))</f>
        <v>61.66695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0</v>
      </c>
      <c r="I17" s="113">
        <f t="shared" si="7"/>
        <v>561075</v>
      </c>
      <c r="J17" s="112">
        <f t="shared" si="7"/>
        <v>1002000</v>
      </c>
      <c r="K17" s="113">
        <f t="shared" si="7"/>
        <v>672264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1002000</v>
      </c>
      <c r="Q17" s="113">
        <f t="shared" si="2"/>
        <v>1233339</v>
      </c>
      <c r="R17" s="58">
        <f t="shared" si="3"/>
        <v>0</v>
      </c>
      <c r="S17" s="59">
        <f t="shared" si="4"/>
        <v>19.817136746424275</v>
      </c>
      <c r="T17" s="58">
        <f>IF((SUM($E9:$E14))=0,0,(P17/(SUM($E9:$E14))*100))</f>
        <v>50.1</v>
      </c>
      <c r="U17" s="60">
        <f>IF((SUM($E9:$E14))=0,0,(Q17/(SUM($E9:$E14))*100))</f>
        <v>61.66695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1269000</v>
      </c>
      <c r="C34" s="108"/>
      <c r="D34" s="108"/>
      <c r="E34" s="108">
        <f>$B34      +$C34      +$D34</f>
        <v>1269000</v>
      </c>
      <c r="F34" s="109">
        <v>1269000</v>
      </c>
      <c r="G34" s="110">
        <v>888000</v>
      </c>
      <c r="H34" s="109">
        <v>317000</v>
      </c>
      <c r="I34" s="110"/>
      <c r="J34" s="109">
        <v>18000</v>
      </c>
      <c r="K34" s="110">
        <v>888000</v>
      </c>
      <c r="L34" s="109"/>
      <c r="M34" s="110"/>
      <c r="N34" s="109"/>
      <c r="O34" s="110"/>
      <c r="P34" s="109">
        <f>$H34      +$J34      +$L34      +$N34</f>
        <v>335000</v>
      </c>
      <c r="Q34" s="110">
        <f>$I34      +$K34      +$M34      +$O34</f>
        <v>888000</v>
      </c>
      <c r="R34" s="54">
        <f>IF(($H34      =0),0,((($J34      -$H34      )/$H34      )*100))</f>
        <v>-94.321766561514195</v>
      </c>
      <c r="S34" s="55">
        <f>IF(($I34      =0),0,((($K34      -$I34      )/$I34      )*100))</f>
        <v>0</v>
      </c>
      <c r="T34" s="54">
        <f>IF(($E34      =0),0,(($P34      /$E34      )*100))</f>
        <v>26.398739164696611</v>
      </c>
      <c r="U34" s="56">
        <f>IF(($E34      =0),0,(($Q34      /$E34      )*100))</f>
        <v>69.976359338061471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1269000</v>
      </c>
      <c r="C35" s="111">
        <f>C34</f>
        <v>0</v>
      </c>
      <c r="D35" s="111"/>
      <c r="E35" s="111">
        <f>$B35      +$C35      +$D35</f>
        <v>1269000</v>
      </c>
      <c r="F35" s="112">
        <f t="shared" ref="F35:O35" si="17">F34</f>
        <v>1269000</v>
      </c>
      <c r="G35" s="113">
        <f t="shared" si="17"/>
        <v>888000</v>
      </c>
      <c r="H35" s="112">
        <f t="shared" si="17"/>
        <v>317000</v>
      </c>
      <c r="I35" s="113">
        <f t="shared" si="17"/>
        <v>0</v>
      </c>
      <c r="J35" s="112">
        <f t="shared" si="17"/>
        <v>18000</v>
      </c>
      <c r="K35" s="113">
        <f t="shared" si="17"/>
        <v>888000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335000</v>
      </c>
      <c r="Q35" s="113">
        <f>$I35      +$K35      +$M35      +$O35</f>
        <v>888000</v>
      </c>
      <c r="R35" s="58">
        <f>IF(($H35      =0),0,((($J35      -$H35      )/$H35      )*100))</f>
        <v>-94.321766561514195</v>
      </c>
      <c r="S35" s="59">
        <f>IF(($I35      =0),0,((($K35      -$I35      )/$I35      )*100))</f>
        <v>0</v>
      </c>
      <c r="T35" s="58">
        <f>IF($E35   =0,0,($P35   /$E35   )*100)</f>
        <v>26.398739164696611</v>
      </c>
      <c r="U35" s="60">
        <f>IF($E35   =0,0,($Q35   /$E35   )*100)</f>
        <v>69.976359338061471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1500000</v>
      </c>
      <c r="C37" s="108"/>
      <c r="D37" s="108"/>
      <c r="E37" s="108">
        <f t="shared" ref="E37:E42" si="18">$B37      +$C37      +$D37</f>
        <v>1500000</v>
      </c>
      <c r="F37" s="109">
        <v>1500000</v>
      </c>
      <c r="G37" s="110">
        <v>975000</v>
      </c>
      <c r="H37" s="109">
        <v>418000</v>
      </c>
      <c r="I37" s="110">
        <v>599672</v>
      </c>
      <c r="J37" s="109">
        <v>557000</v>
      </c>
      <c r="K37" s="110">
        <v>375328</v>
      </c>
      <c r="L37" s="109"/>
      <c r="M37" s="110"/>
      <c r="N37" s="109"/>
      <c r="O37" s="110"/>
      <c r="P37" s="109">
        <f t="shared" ref="P37:P42" si="19">$H37      +$J37      +$L37      +$N37</f>
        <v>975000</v>
      </c>
      <c r="Q37" s="110">
        <f t="shared" ref="Q37:Q42" si="20">$I37      +$K37      +$M37      +$O37</f>
        <v>975000</v>
      </c>
      <c r="R37" s="54">
        <f t="shared" ref="R37:R42" si="21">IF(($H37      =0),0,((($J37      -$H37      )/$H37      )*100))</f>
        <v>33.253588516746412</v>
      </c>
      <c r="S37" s="55">
        <f t="shared" ref="S37:S42" si="22">IF(($I37      =0),0,((($K37      -$I37      )/$I37      )*100))</f>
        <v>-37.411118077882577</v>
      </c>
      <c r="T37" s="54">
        <f t="shared" ref="T37:T41" si="23">IF(($E37      =0),0,(($P37      /$E37      )*100))</f>
        <v>65</v>
      </c>
      <c r="U37" s="56">
        <f t="shared" ref="U37:U41" si="24">IF(($E37      =0),0,(($Q37      /$E37      )*100))</f>
        <v>65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1500000</v>
      </c>
      <c r="C42" s="111">
        <f>SUM(C37:C41)</f>
        <v>0</v>
      </c>
      <c r="D42" s="111"/>
      <c r="E42" s="111">
        <f t="shared" si="18"/>
        <v>1500000</v>
      </c>
      <c r="F42" s="112">
        <f t="shared" ref="F42:O42" si="25">SUM(F37:F41)</f>
        <v>1500000</v>
      </c>
      <c r="G42" s="113">
        <f t="shared" si="25"/>
        <v>975000</v>
      </c>
      <c r="H42" s="112">
        <f t="shared" si="25"/>
        <v>418000</v>
      </c>
      <c r="I42" s="113">
        <f t="shared" si="25"/>
        <v>599672</v>
      </c>
      <c r="J42" s="112">
        <f t="shared" si="25"/>
        <v>557000</v>
      </c>
      <c r="K42" s="113">
        <f t="shared" si="25"/>
        <v>375328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975000</v>
      </c>
      <c r="Q42" s="113">
        <f t="shared" si="20"/>
        <v>975000</v>
      </c>
      <c r="R42" s="58">
        <f t="shared" si="21"/>
        <v>33.253588516746412</v>
      </c>
      <c r="S42" s="59">
        <f t="shared" si="22"/>
        <v>-37.411118077882577</v>
      </c>
      <c r="T42" s="58">
        <f>IF((+$E37+$E40) =0,0,(P42   /(+$E37+$E40) )*100)</f>
        <v>65</v>
      </c>
      <c r="U42" s="60">
        <f>IF((+$E37+$E40) =0,0,(Q42   /(+$E37+$E40) )*100)</f>
        <v>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4769000</v>
      </c>
      <c r="C69" s="120">
        <f>SUM(C9:C16,C19:C25,C28:C31,C34,C37:C41,C44:C54,C57:C60,C63:C67)</f>
        <v>0</v>
      </c>
      <c r="D69" s="120"/>
      <c r="E69" s="120">
        <f t="shared" si="35"/>
        <v>4769000</v>
      </c>
      <c r="F69" s="121">
        <f t="shared" ref="F69:O69" si="43">SUM(F9:F16,F19:F25,F28:F31,F34,F37:F41,F44:F54,F57:F60,F63:F67)</f>
        <v>4769000</v>
      </c>
      <c r="G69" s="122">
        <f t="shared" si="43"/>
        <v>3863000</v>
      </c>
      <c r="H69" s="121">
        <f t="shared" si="43"/>
        <v>735000</v>
      </c>
      <c r="I69" s="122">
        <f t="shared" si="43"/>
        <v>1160747</v>
      </c>
      <c r="J69" s="121">
        <f t="shared" si="43"/>
        <v>1577000</v>
      </c>
      <c r="K69" s="122">
        <f t="shared" si="43"/>
        <v>1935592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2312000</v>
      </c>
      <c r="Q69" s="122">
        <f t="shared" si="37"/>
        <v>3096339</v>
      </c>
      <c r="R69" s="67">
        <f t="shared" si="38"/>
        <v>114.55782312925169</v>
      </c>
      <c r="S69" s="68">
        <f t="shared" si="39"/>
        <v>66.753995487388735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48.479765149926607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64.926378695743352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20429000</v>
      </c>
      <c r="C71" s="108"/>
      <c r="D71" s="108"/>
      <c r="E71" s="108">
        <f>$B71      +$C71      +$D71</f>
        <v>20429000</v>
      </c>
      <c r="F71" s="109">
        <v>20429000</v>
      </c>
      <c r="G71" s="110">
        <v>10935000</v>
      </c>
      <c r="H71" s="109">
        <v>2142000</v>
      </c>
      <c r="I71" s="110">
        <v>2142381</v>
      </c>
      <c r="J71" s="109">
        <v>6425000</v>
      </c>
      <c r="K71" s="110">
        <v>6424955</v>
      </c>
      <c r="L71" s="109"/>
      <c r="M71" s="110"/>
      <c r="N71" s="109"/>
      <c r="O71" s="110"/>
      <c r="P71" s="109">
        <f>$H71      +$J71      +$L71      +$N71</f>
        <v>8567000</v>
      </c>
      <c r="Q71" s="110">
        <f>$I71      +$K71      +$M71      +$O71</f>
        <v>8567336</v>
      </c>
      <c r="R71" s="54">
        <f>IF(($H71      =0),0,((($J71      -$H71      )/$H71      )*100))</f>
        <v>199.95331465919702</v>
      </c>
      <c r="S71" s="55">
        <f>IF(($I71      =0),0,((($K71      -$I71      )/$I71      )*100))</f>
        <v>199.89787064018958</v>
      </c>
      <c r="T71" s="54">
        <f>IF(($E71      =0),0,(($P71      /$E71      )*100))</f>
        <v>41.935483870967744</v>
      </c>
      <c r="U71" s="56">
        <f>IF(($E71      =0),0,(($Q71      /$E71      )*100))</f>
        <v>41.937128591707868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20429000</v>
      </c>
      <c r="C73" s="117">
        <f>SUM(C71:C72)</f>
        <v>0</v>
      </c>
      <c r="D73" s="117"/>
      <c r="E73" s="117">
        <f>$B73      +$C73      +$D73</f>
        <v>20429000</v>
      </c>
      <c r="F73" s="118">
        <f t="shared" ref="F73:O73" si="44">SUM(F71:F72)</f>
        <v>20429000</v>
      </c>
      <c r="G73" s="119">
        <f t="shared" si="44"/>
        <v>10935000</v>
      </c>
      <c r="H73" s="118">
        <f t="shared" si="44"/>
        <v>2142000</v>
      </c>
      <c r="I73" s="119">
        <f t="shared" si="44"/>
        <v>2142381</v>
      </c>
      <c r="J73" s="118">
        <f t="shared" si="44"/>
        <v>6425000</v>
      </c>
      <c r="K73" s="119">
        <f t="shared" si="44"/>
        <v>6424955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8567000</v>
      </c>
      <c r="Q73" s="119">
        <f>$I73      +$K73      +$M73      +$O73</f>
        <v>8567336</v>
      </c>
      <c r="R73" s="63">
        <f>IF(($H73      =0),0,((($J73      -$H73      )/$H73      )*100))</f>
        <v>199.95331465919702</v>
      </c>
      <c r="S73" s="64">
        <f>IF(($I73      =0),0,((($K73      -$I73      )/$I73      )*100))</f>
        <v>199.89787064018958</v>
      </c>
      <c r="T73" s="63">
        <f>IF(($E71      =0),0,(($P71      /$E71      )*100))</f>
        <v>41.935483870967744</v>
      </c>
      <c r="U73" s="65">
        <f>IF($E71   =0,0,($Q71   /$E71 )*100)</f>
        <v>41.937128591707868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20429000</v>
      </c>
      <c r="C74" s="120">
        <f>SUM(C71:C72)</f>
        <v>0</v>
      </c>
      <c r="D74" s="120"/>
      <c r="E74" s="120">
        <f>$B74      +$C74      +$D74</f>
        <v>20429000</v>
      </c>
      <c r="F74" s="121">
        <f t="shared" ref="F74:O74" si="45">SUM(F71:F72)</f>
        <v>20429000</v>
      </c>
      <c r="G74" s="122">
        <f t="shared" si="45"/>
        <v>10935000</v>
      </c>
      <c r="H74" s="121">
        <f t="shared" si="45"/>
        <v>2142000</v>
      </c>
      <c r="I74" s="122">
        <f t="shared" si="45"/>
        <v>2142381</v>
      </c>
      <c r="J74" s="121">
        <f t="shared" si="45"/>
        <v>6425000</v>
      </c>
      <c r="K74" s="122">
        <f t="shared" si="45"/>
        <v>6424955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8567000</v>
      </c>
      <c r="Q74" s="122">
        <f>$I74      +$K74      +$M74      +$O74</f>
        <v>8567336</v>
      </c>
      <c r="R74" s="67">
        <f>IF(($H74      =0),0,((($J74      -$H74      )/$H74      )*100))</f>
        <v>199.95331465919702</v>
      </c>
      <c r="S74" s="68">
        <f>IF(($I74      =0),0,((($K74      -$I74      )/$I74      )*100))</f>
        <v>199.89787064018958</v>
      </c>
      <c r="T74" s="67">
        <f>IF(($E71      =0),0,(($P71      /$E71      )*100))</f>
        <v>41.935483870967744</v>
      </c>
      <c r="U74" s="71">
        <f>IF($E71   =0,0,($Q71   /$E71 )*100)</f>
        <v>41.937128591707868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25198000</v>
      </c>
      <c r="C75" s="120">
        <f>SUM(C9:C16,C19:C25,C28:C31,C34,C37:C41,C44:C54,C57:C60,C63:C67,C71:C72)</f>
        <v>0</v>
      </c>
      <c r="D75" s="120"/>
      <c r="E75" s="120">
        <f>$B75      +$C75      +$D75</f>
        <v>25198000</v>
      </c>
      <c r="F75" s="121">
        <f t="shared" ref="F75:O75" si="46">SUM(F9:F16,F19:F25,F28:F31,F34,F37:F41,F44:F54,F57:F60,F63:F67,F71:F72)</f>
        <v>25198000</v>
      </c>
      <c r="G75" s="122">
        <f t="shared" si="46"/>
        <v>14798000</v>
      </c>
      <c r="H75" s="121">
        <f t="shared" si="46"/>
        <v>2877000</v>
      </c>
      <c r="I75" s="122">
        <f t="shared" si="46"/>
        <v>3303128</v>
      </c>
      <c r="J75" s="121">
        <f t="shared" si="46"/>
        <v>8002000</v>
      </c>
      <c r="K75" s="122">
        <f t="shared" si="46"/>
        <v>8360547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10879000</v>
      </c>
      <c r="Q75" s="122">
        <f>$I75      +$K75      +$M75      +$O75</f>
        <v>11663675</v>
      </c>
      <c r="R75" s="67">
        <f>IF(($H75      =0),0,((($J75      -$H75      )/$H75      )*100))</f>
        <v>178.1369482099409</v>
      </c>
      <c r="S75" s="68">
        <f>IF(($I75      =0),0,((($K75      -$I75      )/$I75      )*100))</f>
        <v>153.10999149896705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43.1740614334471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46.288098261766805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146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147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148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149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150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151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152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153</v>
      </c>
    </row>
    <row r="118" spans="1:23" x14ac:dyDescent="0.25">
      <c r="A118" s="35" t="s">
        <v>154</v>
      </c>
    </row>
    <row r="119" spans="1:23" ht="13" x14ac:dyDescent="0.3">
      <c r="A119" s="35" t="s">
        <v>155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156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157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158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YE4Mp82opeh5L2MlqZI/tB3h5S6svIWeSfCjyXezZW2MieMaj6uJTb8jCZ7bIfJUz2GzkQ2sQ7HBtd8nIdj/Q==" saltValue="7FPGTdEzNffmE3UKPtg6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5072D0-7D08-468D-ADEF-8C4281B9CB68}"/>
</file>

<file path=customXml/itemProps2.xml><?xml version="1.0" encoding="utf-8"?>
<ds:datastoreItem xmlns:ds="http://schemas.openxmlformats.org/officeDocument/2006/customXml" ds:itemID="{CBAAAB21-7E69-450D-BF26-0CC8D4D77CD6}"/>
</file>

<file path=customXml/itemProps3.xml><?xml version="1.0" encoding="utf-8"?>
<ds:datastoreItem xmlns:ds="http://schemas.openxmlformats.org/officeDocument/2006/customXml" ds:itemID="{32E238B0-BE31-44ED-A6C7-925A1E214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2026-02-06T09:34:24Z</dcterms:created>
  <dcterms:modified xsi:type="dcterms:W3CDTF">2026-02-06T09:36:25Z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